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>
    <definedName name="AM">'Plan1'!$F$26</definedName>
    <definedName name="APORTE_MENSAL">'Plan1'!$E$12</definedName>
    <definedName name="DATA">'Plan1'!$B$15</definedName>
    <definedName name="JM">'Plan1'!$H$26</definedName>
    <definedName name="JUROS">'Plan1'!$G$12</definedName>
    <definedName name="MI">'Plan1'!$C$26</definedName>
    <definedName name="MONTANTE_INICIAL">'Plan1'!$B$12</definedName>
  </definedNames>
  <calcPr fullCalcOnLoad="1"/>
</workbook>
</file>

<file path=xl/sharedStrings.xml><?xml version="1.0" encoding="utf-8"?>
<sst xmlns="http://schemas.openxmlformats.org/spreadsheetml/2006/main" count="9" uniqueCount="9">
  <si>
    <t>Montante Inicial (R$)</t>
  </si>
  <si>
    <t>Aporte Mensal (R$)</t>
  </si>
  <si>
    <t>Juros (%)</t>
  </si>
  <si>
    <t>Ano / Mês</t>
  </si>
  <si>
    <t>Montante Mensal (R$)</t>
  </si>
  <si>
    <t>Ganho Mensal (R$)</t>
  </si>
  <si>
    <t>Planilha de Projeção Financeira</t>
  </si>
  <si>
    <t>Data Inicial</t>
  </si>
  <si>
    <t>http://www.queroficarrico.net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</si>
</sst>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mmmm\-yy"/>
    <numFmt numFmtId="166" formatCode="d/m"/>
    <numFmt numFmtId="167" formatCode="mmm\-yy"/>
    <numFmt numFmtId="168" formatCode="dd/mm/yy"/>
    <numFmt numFmtId="169" formatCode="mmmm/yy"/>
    <numFmt numFmtId="170" formatCode="mmmm/yyyy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0" fillId="35" borderId="12" xfId="0" applyNumberFormat="1" applyFill="1" applyBorder="1" applyAlignment="1">
      <alignment/>
    </xf>
    <xf numFmtId="164" fontId="2" fillId="35" borderId="12" xfId="0" applyNumberFormat="1" applyFont="1" applyFill="1" applyBorder="1" applyAlignment="1">
      <alignment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7" fontId="0" fillId="35" borderId="15" xfId="0" applyNumberFormat="1" applyFill="1" applyBorder="1" applyAlignment="1">
      <alignment horizontal="left"/>
    </xf>
    <xf numFmtId="17" fontId="0" fillId="35" borderId="16" xfId="0" applyNumberFormat="1" applyFill="1" applyBorder="1" applyAlignment="1">
      <alignment horizontal="left"/>
    </xf>
    <xf numFmtId="17" fontId="2" fillId="35" borderId="15" xfId="0" applyNumberFormat="1" applyFont="1" applyFill="1" applyBorder="1" applyAlignment="1">
      <alignment horizontal="left"/>
    </xf>
    <xf numFmtId="17" fontId="2" fillId="35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35" borderId="12" xfId="0" applyNumberFormat="1" applyFill="1" applyBorder="1" applyAlignment="1">
      <alignment horizontal="right"/>
    </xf>
    <xf numFmtId="0" fontId="0" fillId="36" borderId="0" xfId="0" applyFill="1" applyAlignment="1">
      <alignment/>
    </xf>
    <xf numFmtId="164" fontId="0" fillId="36" borderId="0" xfId="0" applyNumberFormat="1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43" fillId="37" borderId="0" xfId="0" applyFont="1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69" fontId="0" fillId="34" borderId="13" xfId="0" applyNumberFormat="1" applyFill="1" applyBorder="1" applyAlignment="1">
      <alignment horizontal="center"/>
    </xf>
    <xf numFmtId="169" fontId="0" fillId="34" borderId="14" xfId="0" applyNumberFormat="1" applyFill="1" applyBorder="1" applyAlignment="1">
      <alignment horizontal="center"/>
    </xf>
    <xf numFmtId="0" fontId="44" fillId="37" borderId="0" xfId="0" applyFont="1" applyFill="1" applyAlignment="1">
      <alignment horizontal="center"/>
    </xf>
    <xf numFmtId="0" fontId="44" fillId="37" borderId="0" xfId="44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4</xdr:col>
      <xdr:colOff>180975</xdr:colOff>
      <xdr:row>9</xdr:row>
      <xdr:rowOff>152400</xdr:rowOff>
    </xdr:to>
    <xdr:grpSp>
      <xdr:nvGrpSpPr>
        <xdr:cNvPr id="1" name="Grupo 4"/>
        <xdr:cNvGrpSpPr>
          <a:grpSpLocks/>
        </xdr:cNvGrpSpPr>
      </xdr:nvGrpSpPr>
      <xdr:grpSpPr>
        <a:xfrm>
          <a:off x="247650" y="66675"/>
          <a:ext cx="2076450" cy="2266950"/>
          <a:chOff x="1219200" y="57150"/>
          <a:chExt cx="1809750" cy="1277683"/>
        </a:xfrm>
        <a:solidFill>
          <a:srgbClr val="FFFFFF"/>
        </a:solidFill>
      </xdr:grpSpPr>
      <xdr:sp>
        <xdr:nvSpPr>
          <xdr:cNvPr id="2" name="Retângulo 5"/>
          <xdr:cNvSpPr>
            <a:spLocks/>
          </xdr:cNvSpPr>
        </xdr:nvSpPr>
        <xdr:spPr>
          <a:xfrm rot="21239503">
            <a:off x="1452658" y="266371"/>
            <a:ext cx="1287185" cy="79152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6" descr="QueroFicarRico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219200" y="57150"/>
            <a:ext cx="1809750" cy="12776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eroficarrico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8"/>
  <sheetViews>
    <sheetView tabSelected="1" zoomScalePageLayoutView="0" workbookViewId="0" topLeftCell="A1">
      <selection activeCell="B12" sqref="B12:C12"/>
    </sheetView>
  </sheetViews>
  <sheetFormatPr defaultColWidth="9.140625" defaultRowHeight="12.75" zeroHeight="1" outlineLevelRow="1"/>
  <cols>
    <col min="1" max="1" width="5.140625" style="0" customWidth="1"/>
    <col min="2" max="2" width="14.00390625" style="0" bestFit="1" customWidth="1"/>
    <col min="3" max="3" width="11.00390625" style="0" bestFit="1" customWidth="1"/>
    <col min="4" max="4" width="2.00390625" style="0" customWidth="1"/>
    <col min="5" max="5" width="20.421875" style="0" bestFit="1" customWidth="1"/>
    <col min="6" max="6" width="2.421875" style="0" customWidth="1"/>
    <col min="7" max="7" width="18.00390625" style="0" bestFit="1" customWidth="1"/>
    <col min="8" max="8" width="1.8515625" style="0" customWidth="1"/>
    <col min="9" max="9" width="5.00390625" style="0" customWidth="1"/>
    <col min="10" max="16384" width="0" style="0" hidden="1" customWidth="1"/>
  </cols>
  <sheetData>
    <row r="1" s="17" customFormat="1" ht="12.75"/>
    <row r="2" spans="1:9" ht="12.75">
      <c r="A2" s="17"/>
      <c r="B2" s="21"/>
      <c r="C2" s="21"/>
      <c r="D2" s="21"/>
      <c r="E2" s="21"/>
      <c r="F2" s="21"/>
      <c r="G2" s="21"/>
      <c r="H2" s="21"/>
      <c r="I2" s="17"/>
    </row>
    <row r="3" spans="1:9" ht="12.75">
      <c r="A3" s="17"/>
      <c r="B3" s="21"/>
      <c r="C3" s="21"/>
      <c r="D3" s="21"/>
      <c r="E3" s="21"/>
      <c r="F3" s="21"/>
      <c r="G3" s="21"/>
      <c r="H3" s="21"/>
      <c r="I3" s="17"/>
    </row>
    <row r="4" spans="1:9" ht="15.75" customHeight="1">
      <c r="A4" s="17"/>
      <c r="B4" s="21"/>
      <c r="C4" s="21"/>
      <c r="D4" s="21"/>
      <c r="E4" s="22" t="s">
        <v>6</v>
      </c>
      <c r="F4" s="22"/>
      <c r="G4" s="22"/>
      <c r="H4" s="22"/>
      <c r="I4" s="17"/>
    </row>
    <row r="5" spans="1:9" ht="26.25">
      <c r="A5" s="17"/>
      <c r="B5" s="21"/>
      <c r="C5" s="21"/>
      <c r="D5" s="21"/>
      <c r="E5" s="22"/>
      <c r="F5" s="22"/>
      <c r="G5" s="22"/>
      <c r="H5" s="22"/>
      <c r="I5" s="17"/>
    </row>
    <row r="6" spans="1:9" ht="26.25">
      <c r="A6" s="17"/>
      <c r="B6" s="21"/>
      <c r="C6" s="21"/>
      <c r="D6" s="21"/>
      <c r="E6" s="22"/>
      <c r="F6" s="22"/>
      <c r="G6" s="22"/>
      <c r="H6" s="22"/>
      <c r="I6" s="17"/>
    </row>
    <row r="7" spans="1:9" ht="26.25">
      <c r="A7" s="17"/>
      <c r="B7" s="21"/>
      <c r="C7" s="21"/>
      <c r="D7" s="21"/>
      <c r="E7" s="22"/>
      <c r="F7" s="22"/>
      <c r="G7" s="22"/>
      <c r="H7" s="22"/>
      <c r="I7" s="17"/>
    </row>
    <row r="8" spans="1:9" ht="26.25">
      <c r="A8" s="17"/>
      <c r="B8" s="21"/>
      <c r="C8" s="21"/>
      <c r="D8" s="21"/>
      <c r="E8" s="22"/>
      <c r="F8" s="22"/>
      <c r="G8" s="22"/>
      <c r="H8" s="22"/>
      <c r="I8" s="17"/>
    </row>
    <row r="9" spans="1:9" ht="12.75">
      <c r="A9" s="17"/>
      <c r="B9" s="21"/>
      <c r="C9" s="21"/>
      <c r="D9" s="21"/>
      <c r="E9" s="28" t="s">
        <v>8</v>
      </c>
      <c r="F9" s="27"/>
      <c r="G9" s="27"/>
      <c r="H9" s="27"/>
      <c r="I9" s="17"/>
    </row>
    <row r="10" spans="1:9" ht="13.5" thickBo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7"/>
      <c r="B11" s="23" t="s">
        <v>0</v>
      </c>
      <c r="C11" s="24"/>
      <c r="D11" s="20"/>
      <c r="E11" s="1" t="s">
        <v>1</v>
      </c>
      <c r="F11" s="20"/>
      <c r="G11" s="1" t="s">
        <v>2</v>
      </c>
      <c r="H11" s="17"/>
      <c r="I11" s="17"/>
    </row>
    <row r="12" spans="1:9" ht="13.5" thickBot="1">
      <c r="A12" s="17"/>
      <c r="B12" s="7">
        <v>0</v>
      </c>
      <c r="C12" s="8"/>
      <c r="D12" s="18"/>
      <c r="E12" s="2">
        <v>200</v>
      </c>
      <c r="F12" s="18"/>
      <c r="G12" s="3">
        <v>0.012</v>
      </c>
      <c r="H12" s="17"/>
      <c r="I12" s="17"/>
    </row>
    <row r="13" spans="1:9" ht="13.5" thickBot="1">
      <c r="A13" s="17"/>
      <c r="B13" s="18"/>
      <c r="C13" s="18"/>
      <c r="D13" s="18"/>
      <c r="E13" s="18"/>
      <c r="F13" s="18"/>
      <c r="G13" s="19"/>
      <c r="H13" s="17"/>
      <c r="I13" s="17"/>
    </row>
    <row r="14" spans="1:9" ht="12.75">
      <c r="A14" s="17"/>
      <c r="B14" s="23" t="s">
        <v>7</v>
      </c>
      <c r="C14" s="24"/>
      <c r="D14" s="18"/>
      <c r="E14" s="18"/>
      <c r="F14" s="18"/>
      <c r="G14" s="17"/>
      <c r="H14" s="17"/>
      <c r="I14" s="17"/>
    </row>
    <row r="15" spans="1:9" ht="13.5" thickBot="1">
      <c r="A15" s="17"/>
      <c r="B15" s="25">
        <f ca="1">TODAY()</f>
        <v>39639</v>
      </c>
      <c r="C15" s="26"/>
      <c r="D15" s="18"/>
      <c r="E15" s="18"/>
      <c r="F15" s="18"/>
      <c r="G15" s="17"/>
      <c r="H15" s="17"/>
      <c r="I15" s="17"/>
    </row>
    <row r="16" spans="1:9" ht="12.75">
      <c r="A16" s="17"/>
      <c r="B16" s="18"/>
      <c r="C16" s="18"/>
      <c r="D16" s="18"/>
      <c r="E16" s="18"/>
      <c r="F16" s="18"/>
      <c r="G16" s="19"/>
      <c r="H16" s="17"/>
      <c r="I16" s="17"/>
    </row>
    <row r="17" spans="1:9" ht="12.75">
      <c r="A17" s="17"/>
      <c r="B17" s="13" t="s">
        <v>3</v>
      </c>
      <c r="C17" s="14"/>
      <c r="D17" s="15"/>
      <c r="E17" s="13" t="s">
        <v>4</v>
      </c>
      <c r="F17" s="15"/>
      <c r="G17" s="4" t="s">
        <v>5</v>
      </c>
      <c r="H17" s="17"/>
      <c r="I17" s="17"/>
    </row>
    <row r="18" spans="1:9" ht="12.75">
      <c r="A18" s="17"/>
      <c r="B18" s="16">
        <f>DATA</f>
        <v>39639</v>
      </c>
      <c r="C18" s="9"/>
      <c r="D18" s="10"/>
      <c r="E18" s="5">
        <f>MONTANTE_INICIAL</f>
        <v>0</v>
      </c>
      <c r="F18" s="5"/>
      <c r="G18" s="5">
        <v>0</v>
      </c>
      <c r="H18" s="17"/>
      <c r="I18" s="17"/>
    </row>
    <row r="19" spans="1:9" ht="12.75" hidden="1" outlineLevel="1">
      <c r="A19" s="17"/>
      <c r="B19" s="16">
        <f>EOMONTH(B18,1)</f>
        <v>39691</v>
      </c>
      <c r="C19" s="9"/>
      <c r="D19" s="10"/>
      <c r="E19" s="5">
        <f>E18*(1+JUROS)+APORTE_MENSAL</f>
        <v>200</v>
      </c>
      <c r="F19" s="5"/>
      <c r="G19" s="5">
        <f>E18*(JUROS)</f>
        <v>0</v>
      </c>
      <c r="H19" s="17"/>
      <c r="I19" s="17"/>
    </row>
    <row r="20" spans="1:9" ht="12.75" hidden="1" outlineLevel="1">
      <c r="A20" s="17"/>
      <c r="B20" s="16">
        <f>EOMONTH(B19,1)</f>
        <v>39721</v>
      </c>
      <c r="C20" s="9"/>
      <c r="D20" s="10"/>
      <c r="E20" s="5">
        <f aca="true" t="shared" si="0" ref="E20:E83">E19*(1+JUROS)+APORTE_MENSAL</f>
        <v>402.4</v>
      </c>
      <c r="F20" s="5"/>
      <c r="G20" s="5">
        <f aca="true" t="shared" si="1" ref="G20:G83">E19*(JUROS)</f>
        <v>2.4</v>
      </c>
      <c r="H20" s="17"/>
      <c r="I20" s="17"/>
    </row>
    <row r="21" spans="1:9" ht="12.75" hidden="1" outlineLevel="1">
      <c r="A21" s="17"/>
      <c r="B21" s="16">
        <f aca="true" t="shared" si="2" ref="B21:B84">EOMONTH(B20,1)</f>
        <v>39752</v>
      </c>
      <c r="C21" s="9"/>
      <c r="D21" s="10"/>
      <c r="E21" s="5">
        <f t="shared" si="0"/>
        <v>607.2288</v>
      </c>
      <c r="F21" s="5"/>
      <c r="G21" s="5">
        <f t="shared" si="1"/>
        <v>4.8288</v>
      </c>
      <c r="H21" s="17"/>
      <c r="I21" s="17"/>
    </row>
    <row r="22" spans="1:9" ht="12.75" hidden="1" outlineLevel="1">
      <c r="A22" s="17"/>
      <c r="B22" s="16">
        <f t="shared" si="2"/>
        <v>39782</v>
      </c>
      <c r="C22" s="9"/>
      <c r="D22" s="10"/>
      <c r="E22" s="5">
        <f t="shared" si="0"/>
        <v>814.5155456</v>
      </c>
      <c r="F22" s="5"/>
      <c r="G22" s="5">
        <f t="shared" si="1"/>
        <v>7.2867456</v>
      </c>
      <c r="H22" s="17"/>
      <c r="I22" s="17"/>
    </row>
    <row r="23" spans="1:9" ht="12.75" hidden="1" outlineLevel="1">
      <c r="A23" s="17"/>
      <c r="B23" s="16">
        <f t="shared" si="2"/>
        <v>39813</v>
      </c>
      <c r="C23" s="9"/>
      <c r="D23" s="10"/>
      <c r="E23" s="5">
        <f t="shared" si="0"/>
        <v>1024.2897321472</v>
      </c>
      <c r="F23" s="5"/>
      <c r="G23" s="5">
        <f t="shared" si="1"/>
        <v>9.7741865472</v>
      </c>
      <c r="H23" s="17"/>
      <c r="I23" s="17"/>
    </row>
    <row r="24" spans="1:9" ht="12.75" collapsed="1">
      <c r="A24" s="17"/>
      <c r="B24" s="16">
        <f t="shared" si="2"/>
        <v>39844</v>
      </c>
      <c r="C24" s="9"/>
      <c r="D24" s="10"/>
      <c r="E24" s="5">
        <f t="shared" si="0"/>
        <v>1236.5812089329665</v>
      </c>
      <c r="F24" s="5"/>
      <c r="G24" s="5">
        <f t="shared" si="1"/>
        <v>12.2914767857664</v>
      </c>
      <c r="H24" s="17"/>
      <c r="I24" s="17"/>
    </row>
    <row r="25" spans="1:9" ht="12.75" hidden="1" outlineLevel="1">
      <c r="A25" s="17"/>
      <c r="B25" s="16">
        <f t="shared" si="2"/>
        <v>39872</v>
      </c>
      <c r="C25" s="9"/>
      <c r="D25" s="10"/>
      <c r="E25" s="5">
        <f t="shared" si="0"/>
        <v>1451.4201834401622</v>
      </c>
      <c r="F25" s="5"/>
      <c r="G25" s="5">
        <f t="shared" si="1"/>
        <v>14.8389745071956</v>
      </c>
      <c r="H25" s="17"/>
      <c r="I25" s="17"/>
    </row>
    <row r="26" spans="1:9" ht="12.75" hidden="1" outlineLevel="1">
      <c r="A26" s="17"/>
      <c r="B26" s="16">
        <f t="shared" si="2"/>
        <v>39903</v>
      </c>
      <c r="C26" s="9"/>
      <c r="D26" s="10"/>
      <c r="E26" s="5">
        <f t="shared" si="0"/>
        <v>1668.837225641444</v>
      </c>
      <c r="F26" s="5"/>
      <c r="G26" s="5">
        <f t="shared" si="1"/>
        <v>17.417042201281948</v>
      </c>
      <c r="H26" s="17"/>
      <c r="I26" s="17"/>
    </row>
    <row r="27" spans="1:9" ht="12.75" hidden="1" outlineLevel="1">
      <c r="A27" s="17"/>
      <c r="B27" s="16">
        <f t="shared" si="2"/>
        <v>39933</v>
      </c>
      <c r="C27" s="9"/>
      <c r="D27" s="10"/>
      <c r="E27" s="5">
        <f t="shared" si="0"/>
        <v>1888.8632723491414</v>
      </c>
      <c r="F27" s="5"/>
      <c r="G27" s="5">
        <f t="shared" si="1"/>
        <v>20.02604670769733</v>
      </c>
      <c r="H27" s="17"/>
      <c r="I27" s="17"/>
    </row>
    <row r="28" spans="1:9" ht="12.75" hidden="1" outlineLevel="1">
      <c r="A28" s="17"/>
      <c r="B28" s="16">
        <f t="shared" si="2"/>
        <v>39964</v>
      </c>
      <c r="C28" s="9"/>
      <c r="D28" s="10"/>
      <c r="E28" s="5">
        <f t="shared" si="0"/>
        <v>2111.5296316173312</v>
      </c>
      <c r="F28" s="5"/>
      <c r="G28" s="5">
        <f t="shared" si="1"/>
        <v>22.666359268189698</v>
      </c>
      <c r="H28" s="17"/>
      <c r="I28" s="17"/>
    </row>
    <row r="29" spans="1:9" ht="12.75" hidden="1" outlineLevel="1">
      <c r="A29" s="17"/>
      <c r="B29" s="16">
        <f t="shared" si="2"/>
        <v>39994</v>
      </c>
      <c r="C29" s="9"/>
      <c r="D29" s="10"/>
      <c r="E29" s="5">
        <f t="shared" si="0"/>
        <v>2336.8679871967393</v>
      </c>
      <c r="F29" s="5"/>
      <c r="G29" s="5">
        <f t="shared" si="1"/>
        <v>25.338355579407974</v>
      </c>
      <c r="H29" s="17"/>
      <c r="I29" s="17"/>
    </row>
    <row r="30" spans="1:9" ht="12.75" hidden="1" outlineLevel="1">
      <c r="A30" s="17"/>
      <c r="B30" s="16">
        <f t="shared" si="2"/>
        <v>40025</v>
      </c>
      <c r="C30" s="9"/>
      <c r="D30" s="10"/>
      <c r="E30" s="5">
        <f t="shared" si="0"/>
        <v>2564.9104030431004</v>
      </c>
      <c r="F30" s="5"/>
      <c r="G30" s="5">
        <f t="shared" si="1"/>
        <v>28.04241584636087</v>
      </c>
      <c r="H30" s="17"/>
      <c r="I30" s="17"/>
    </row>
    <row r="31" spans="1:9" ht="12.75" hidden="1" outlineLevel="1">
      <c r="A31" s="17"/>
      <c r="B31" s="16">
        <f t="shared" si="2"/>
        <v>40056</v>
      </c>
      <c r="C31" s="9"/>
      <c r="D31" s="10"/>
      <c r="E31" s="5">
        <f t="shared" si="0"/>
        <v>2795.6893278796174</v>
      </c>
      <c r="F31" s="5"/>
      <c r="G31" s="5">
        <f t="shared" si="1"/>
        <v>30.778924836517206</v>
      </c>
      <c r="H31" s="17"/>
      <c r="I31" s="17"/>
    </row>
    <row r="32" spans="1:9" ht="12.75" hidden="1" outlineLevel="1">
      <c r="A32" s="17"/>
      <c r="B32" s="16">
        <f t="shared" si="2"/>
        <v>40086</v>
      </c>
      <c r="C32" s="9"/>
      <c r="D32" s="10"/>
      <c r="E32" s="5">
        <f t="shared" si="0"/>
        <v>3029.237599814173</v>
      </c>
      <c r="F32" s="5"/>
      <c r="G32" s="5">
        <f t="shared" si="1"/>
        <v>33.54827193455541</v>
      </c>
      <c r="H32" s="17"/>
      <c r="I32" s="17"/>
    </row>
    <row r="33" spans="1:9" ht="12.75" hidden="1" outlineLevel="1">
      <c r="A33" s="17"/>
      <c r="B33" s="16">
        <f t="shared" si="2"/>
        <v>40117</v>
      </c>
      <c r="C33" s="9"/>
      <c r="D33" s="10"/>
      <c r="E33" s="5">
        <f t="shared" si="0"/>
        <v>3265.588451011943</v>
      </c>
      <c r="F33" s="5"/>
      <c r="G33" s="5">
        <f t="shared" si="1"/>
        <v>36.350851197770076</v>
      </c>
      <c r="H33" s="17"/>
      <c r="I33" s="17"/>
    </row>
    <row r="34" spans="1:9" ht="12.75" hidden="1" outlineLevel="1">
      <c r="A34" s="17"/>
      <c r="B34" s="16">
        <f t="shared" si="2"/>
        <v>40147</v>
      </c>
      <c r="C34" s="9"/>
      <c r="D34" s="10"/>
      <c r="E34" s="5">
        <f t="shared" si="0"/>
        <v>3504.7755124240866</v>
      </c>
      <c r="F34" s="5"/>
      <c r="G34" s="5">
        <f t="shared" si="1"/>
        <v>39.187061412143315</v>
      </c>
      <c r="H34" s="17"/>
      <c r="I34" s="17"/>
    </row>
    <row r="35" spans="1:9" ht="12.75" hidden="1" outlineLevel="1">
      <c r="A35" s="17"/>
      <c r="B35" s="16">
        <f t="shared" si="2"/>
        <v>40178</v>
      </c>
      <c r="C35" s="9"/>
      <c r="D35" s="10"/>
      <c r="E35" s="5">
        <f t="shared" si="0"/>
        <v>3746.8328185731757</v>
      </c>
      <c r="F35" s="5"/>
      <c r="G35" s="5">
        <f t="shared" si="1"/>
        <v>42.057306149089044</v>
      </c>
      <c r="H35" s="17"/>
      <c r="I35" s="17"/>
    </row>
    <row r="36" spans="1:9" ht="12.75" collapsed="1">
      <c r="A36" s="17"/>
      <c r="B36" s="16">
        <f t="shared" si="2"/>
        <v>40209</v>
      </c>
      <c r="C36" s="9"/>
      <c r="D36" s="10"/>
      <c r="E36" s="5">
        <f t="shared" si="0"/>
        <v>3991.7948123960537</v>
      </c>
      <c r="F36" s="5"/>
      <c r="G36" s="5">
        <f t="shared" si="1"/>
        <v>44.96199382287811</v>
      </c>
      <c r="H36" s="17"/>
      <c r="I36" s="17"/>
    </row>
    <row r="37" spans="1:9" ht="12.75" hidden="1" outlineLevel="1">
      <c r="A37" s="17"/>
      <c r="B37" s="16">
        <f t="shared" si="2"/>
        <v>40237</v>
      </c>
      <c r="C37" s="9"/>
      <c r="D37" s="10"/>
      <c r="E37" s="5">
        <f t="shared" si="0"/>
        <v>4239.696350144806</v>
      </c>
      <c r="F37" s="5"/>
      <c r="G37" s="5">
        <f t="shared" si="1"/>
        <v>47.901537748752645</v>
      </c>
      <c r="H37" s="17"/>
      <c r="I37" s="17"/>
    </row>
    <row r="38" spans="1:9" ht="12.75" hidden="1" outlineLevel="1">
      <c r="A38" s="17"/>
      <c r="B38" s="16">
        <f t="shared" si="2"/>
        <v>40268</v>
      </c>
      <c r="C38" s="9"/>
      <c r="D38" s="10"/>
      <c r="E38" s="5">
        <f t="shared" si="0"/>
        <v>4490.572706346544</v>
      </c>
      <c r="F38" s="5"/>
      <c r="G38" s="5">
        <f t="shared" si="1"/>
        <v>50.87635620173768</v>
      </c>
      <c r="H38" s="17"/>
      <c r="I38" s="17"/>
    </row>
    <row r="39" spans="1:9" ht="12.75" hidden="1" outlineLevel="1">
      <c r="A39" s="17"/>
      <c r="B39" s="16">
        <f t="shared" si="2"/>
        <v>40298</v>
      </c>
      <c r="C39" s="9"/>
      <c r="D39" s="10"/>
      <c r="E39" s="5">
        <f t="shared" si="0"/>
        <v>4744.4595788227025</v>
      </c>
      <c r="F39" s="5"/>
      <c r="G39" s="5">
        <f t="shared" si="1"/>
        <v>53.88687247615853</v>
      </c>
      <c r="H39" s="17"/>
      <c r="I39" s="17"/>
    </row>
    <row r="40" spans="1:9" ht="12.75" hidden="1" outlineLevel="1">
      <c r="A40" s="17"/>
      <c r="B40" s="16">
        <f t="shared" si="2"/>
        <v>40329</v>
      </c>
      <c r="C40" s="9"/>
      <c r="D40" s="10"/>
      <c r="E40" s="5">
        <f t="shared" si="0"/>
        <v>5001.3930937685745</v>
      </c>
      <c r="F40" s="5"/>
      <c r="G40" s="5">
        <f t="shared" si="1"/>
        <v>56.93351494587243</v>
      </c>
      <c r="H40" s="17"/>
      <c r="I40" s="17"/>
    </row>
    <row r="41" spans="1:9" ht="12.75" hidden="1" outlineLevel="1">
      <c r="A41" s="17"/>
      <c r="B41" s="16">
        <f t="shared" si="2"/>
        <v>40359</v>
      </c>
      <c r="C41" s="9"/>
      <c r="D41" s="10"/>
      <c r="E41" s="5">
        <f t="shared" si="0"/>
        <v>5261.409810893798</v>
      </c>
      <c r="F41" s="5"/>
      <c r="G41" s="5">
        <f t="shared" si="1"/>
        <v>60.0167171252229</v>
      </c>
      <c r="H41" s="17"/>
      <c r="I41" s="17"/>
    </row>
    <row r="42" spans="1:9" ht="12.75" hidden="1" outlineLevel="1">
      <c r="A42" s="17"/>
      <c r="B42" s="16">
        <f t="shared" si="2"/>
        <v>40390</v>
      </c>
      <c r="C42" s="9"/>
      <c r="D42" s="10"/>
      <c r="E42" s="5">
        <f t="shared" si="0"/>
        <v>5524.546728624524</v>
      </c>
      <c r="F42" s="5"/>
      <c r="G42" s="5">
        <f t="shared" si="1"/>
        <v>63.13691773072558</v>
      </c>
      <c r="H42" s="17"/>
      <c r="I42" s="17"/>
    </row>
    <row r="43" spans="1:9" ht="12.75" hidden="1" outlineLevel="1">
      <c r="A43" s="17"/>
      <c r="B43" s="16">
        <f t="shared" si="2"/>
        <v>40421</v>
      </c>
      <c r="C43" s="9"/>
      <c r="D43" s="10"/>
      <c r="E43" s="5">
        <f t="shared" si="0"/>
        <v>5790.841289368018</v>
      </c>
      <c r="F43" s="5"/>
      <c r="G43" s="5">
        <f t="shared" si="1"/>
        <v>66.29456074349429</v>
      </c>
      <c r="H43" s="17"/>
      <c r="I43" s="17"/>
    </row>
    <row r="44" spans="1:9" ht="12.75" hidden="1" outlineLevel="1">
      <c r="A44" s="17"/>
      <c r="B44" s="16">
        <f t="shared" si="2"/>
        <v>40451</v>
      </c>
      <c r="C44" s="9"/>
      <c r="D44" s="10"/>
      <c r="E44" s="5">
        <f t="shared" si="0"/>
        <v>6060.331384840434</v>
      </c>
      <c r="F44" s="5"/>
      <c r="G44" s="5">
        <f t="shared" si="1"/>
        <v>69.49009547241621</v>
      </c>
      <c r="H44" s="17"/>
      <c r="I44" s="17"/>
    </row>
    <row r="45" spans="1:9" ht="12.75" hidden="1" outlineLevel="1">
      <c r="A45" s="17"/>
      <c r="B45" s="16">
        <f t="shared" si="2"/>
        <v>40482</v>
      </c>
      <c r="C45" s="9"/>
      <c r="D45" s="10"/>
      <c r="E45" s="5">
        <f t="shared" si="0"/>
        <v>6333.05536145852</v>
      </c>
      <c r="F45" s="5"/>
      <c r="G45" s="5">
        <f t="shared" si="1"/>
        <v>72.72397661808522</v>
      </c>
      <c r="H45" s="17"/>
      <c r="I45" s="17"/>
    </row>
    <row r="46" spans="1:9" ht="12.75" hidden="1" outlineLevel="1">
      <c r="A46" s="17"/>
      <c r="B46" s="16">
        <f t="shared" si="2"/>
        <v>40512</v>
      </c>
      <c r="C46" s="9"/>
      <c r="D46" s="10"/>
      <c r="E46" s="5">
        <f t="shared" si="0"/>
        <v>6609.052025796022</v>
      </c>
      <c r="F46" s="5"/>
      <c r="G46" s="5">
        <f t="shared" si="1"/>
        <v>75.99666433750224</v>
      </c>
      <c r="H46" s="17"/>
      <c r="I46" s="17"/>
    </row>
    <row r="47" spans="1:9" ht="12.75" hidden="1" outlineLevel="1">
      <c r="A47" s="17"/>
      <c r="B47" s="16">
        <f t="shared" si="2"/>
        <v>40543</v>
      </c>
      <c r="C47" s="9"/>
      <c r="D47" s="10"/>
      <c r="E47" s="5">
        <f t="shared" si="0"/>
        <v>6888.360650105574</v>
      </c>
      <c r="F47" s="5"/>
      <c r="G47" s="5">
        <f t="shared" si="1"/>
        <v>79.30862430955226</v>
      </c>
      <c r="H47" s="17"/>
      <c r="I47" s="17"/>
    </row>
    <row r="48" spans="1:9" ht="12.75" collapsed="1">
      <c r="A48" s="17"/>
      <c r="B48" s="16">
        <f t="shared" si="2"/>
        <v>40574</v>
      </c>
      <c r="C48" s="9"/>
      <c r="D48" s="10"/>
      <c r="E48" s="5">
        <f t="shared" si="0"/>
        <v>7171.020977906841</v>
      </c>
      <c r="F48" s="5"/>
      <c r="G48" s="5">
        <f t="shared" si="1"/>
        <v>82.66032780126689</v>
      </c>
      <c r="H48" s="17"/>
      <c r="I48" s="17"/>
    </row>
    <row r="49" spans="1:9" ht="12.75" hidden="1" outlineLevel="1">
      <c r="A49" s="17"/>
      <c r="B49" s="16">
        <f t="shared" si="2"/>
        <v>40602</v>
      </c>
      <c r="C49" s="9"/>
      <c r="D49" s="10"/>
      <c r="E49" s="5">
        <f t="shared" si="0"/>
        <v>7457.073229641723</v>
      </c>
      <c r="F49" s="5"/>
      <c r="G49" s="5">
        <f t="shared" si="1"/>
        <v>86.05225173488209</v>
      </c>
      <c r="H49" s="17"/>
      <c r="I49" s="17"/>
    </row>
    <row r="50" spans="1:9" ht="12.75" hidden="1" outlineLevel="1">
      <c r="A50" s="17"/>
      <c r="B50" s="16">
        <f t="shared" si="2"/>
        <v>40633</v>
      </c>
      <c r="C50" s="9"/>
      <c r="D50" s="10"/>
      <c r="E50" s="5">
        <f t="shared" si="0"/>
        <v>7746.558108397424</v>
      </c>
      <c r="F50" s="5"/>
      <c r="G50" s="5">
        <f t="shared" si="1"/>
        <v>89.48487875570068</v>
      </c>
      <c r="H50" s="17"/>
      <c r="I50" s="17"/>
    </row>
    <row r="51" spans="1:9" ht="12.75" hidden="1" outlineLevel="1">
      <c r="A51" s="17"/>
      <c r="B51" s="16">
        <f t="shared" si="2"/>
        <v>40663</v>
      </c>
      <c r="C51" s="9"/>
      <c r="D51" s="10"/>
      <c r="E51" s="5">
        <f t="shared" si="0"/>
        <v>8039.516805698193</v>
      </c>
      <c r="F51" s="5"/>
      <c r="G51" s="5">
        <f t="shared" si="1"/>
        <v>92.95869730076909</v>
      </c>
      <c r="H51" s="17"/>
      <c r="I51" s="17"/>
    </row>
    <row r="52" spans="1:9" ht="12.75" hidden="1" outlineLevel="1">
      <c r="A52" s="17"/>
      <c r="B52" s="16">
        <f t="shared" si="2"/>
        <v>40694</v>
      </c>
      <c r="C52" s="9"/>
      <c r="D52" s="10"/>
      <c r="E52" s="5">
        <f t="shared" si="0"/>
        <v>8335.99100736657</v>
      </c>
      <c r="F52" s="5"/>
      <c r="G52" s="5">
        <f t="shared" si="1"/>
        <v>96.47420166837831</v>
      </c>
      <c r="H52" s="17"/>
      <c r="I52" s="17"/>
    </row>
    <row r="53" spans="1:9" ht="12.75" hidden="1" outlineLevel="1">
      <c r="A53" s="17"/>
      <c r="B53" s="16">
        <f t="shared" si="2"/>
        <v>40724</v>
      </c>
      <c r="C53" s="9"/>
      <c r="D53" s="10"/>
      <c r="E53" s="5">
        <f t="shared" si="0"/>
        <v>8636.022899454969</v>
      </c>
      <c r="F53" s="5"/>
      <c r="G53" s="5">
        <f t="shared" si="1"/>
        <v>100.03189208839885</v>
      </c>
      <c r="H53" s="17"/>
      <c r="I53" s="17"/>
    </row>
    <row r="54" spans="1:9" ht="12.75" hidden="1" outlineLevel="1">
      <c r="A54" s="17"/>
      <c r="B54" s="16">
        <f t="shared" si="2"/>
        <v>40755</v>
      </c>
      <c r="C54" s="9"/>
      <c r="D54" s="10"/>
      <c r="E54" s="5">
        <f t="shared" si="0"/>
        <v>8939.655174248428</v>
      </c>
      <c r="F54" s="5"/>
      <c r="G54" s="5">
        <f t="shared" si="1"/>
        <v>103.63227479345963</v>
      </c>
      <c r="H54" s="17"/>
      <c r="I54" s="17"/>
    </row>
    <row r="55" spans="1:9" ht="12.75" hidden="1" outlineLevel="1">
      <c r="A55" s="17"/>
      <c r="B55" s="16">
        <f t="shared" si="2"/>
        <v>40786</v>
      </c>
      <c r="C55" s="9"/>
      <c r="D55" s="10"/>
      <c r="E55" s="5">
        <f t="shared" si="0"/>
        <v>9246.931036339409</v>
      </c>
      <c r="F55" s="5"/>
      <c r="G55" s="5">
        <f t="shared" si="1"/>
        <v>107.27586209098114</v>
      </c>
      <c r="H55" s="17"/>
      <c r="I55" s="17"/>
    </row>
    <row r="56" spans="1:9" ht="12.75" hidden="1" outlineLevel="1">
      <c r="A56" s="17"/>
      <c r="B56" s="16">
        <f t="shared" si="2"/>
        <v>40816</v>
      </c>
      <c r="C56" s="9"/>
      <c r="D56" s="10"/>
      <c r="E56" s="5">
        <f t="shared" si="0"/>
        <v>9557.894208775482</v>
      </c>
      <c r="F56" s="5"/>
      <c r="G56" s="5">
        <f t="shared" si="1"/>
        <v>110.96317243607291</v>
      </c>
      <c r="H56" s="17"/>
      <c r="I56" s="17"/>
    </row>
    <row r="57" spans="1:9" ht="12.75" hidden="1" outlineLevel="1">
      <c r="A57" s="17"/>
      <c r="B57" s="16">
        <f t="shared" si="2"/>
        <v>40847</v>
      </c>
      <c r="C57" s="9"/>
      <c r="D57" s="10"/>
      <c r="E57" s="5">
        <f t="shared" si="0"/>
        <v>9872.588939280788</v>
      </c>
      <c r="F57" s="5"/>
      <c r="G57" s="5">
        <f t="shared" si="1"/>
        <v>114.69473050530578</v>
      </c>
      <c r="H57" s="17"/>
      <c r="I57" s="17"/>
    </row>
    <row r="58" spans="1:9" ht="12.75" hidden="1" outlineLevel="1">
      <c r="A58" s="17"/>
      <c r="B58" s="16">
        <f t="shared" si="2"/>
        <v>40877</v>
      </c>
      <c r="C58" s="9"/>
      <c r="D58" s="10"/>
      <c r="E58" s="5">
        <f t="shared" si="0"/>
        <v>10191.060006552158</v>
      </c>
      <c r="F58" s="5"/>
      <c r="G58" s="5">
        <f t="shared" si="1"/>
        <v>118.47106727136945</v>
      </c>
      <c r="H58" s="17"/>
      <c r="I58" s="17"/>
    </row>
    <row r="59" spans="1:9" ht="12.75" hidden="1" outlineLevel="1">
      <c r="A59" s="17"/>
      <c r="B59" s="16">
        <f t="shared" si="2"/>
        <v>40908</v>
      </c>
      <c r="C59" s="9"/>
      <c r="D59" s="10"/>
      <c r="E59" s="5">
        <f t="shared" si="0"/>
        <v>10513.352726630783</v>
      </c>
      <c r="F59" s="5"/>
      <c r="G59" s="5">
        <f t="shared" si="1"/>
        <v>122.29272007862589</v>
      </c>
      <c r="H59" s="17"/>
      <c r="I59" s="17"/>
    </row>
    <row r="60" spans="1:9" ht="12.75" collapsed="1">
      <c r="A60" s="17"/>
      <c r="B60" s="16">
        <f t="shared" si="2"/>
        <v>40939</v>
      </c>
      <c r="C60" s="9"/>
      <c r="D60" s="10"/>
      <c r="E60" s="5">
        <f t="shared" si="0"/>
        <v>10839.512959350352</v>
      </c>
      <c r="F60" s="5"/>
      <c r="G60" s="5">
        <f t="shared" si="1"/>
        <v>126.1602327195694</v>
      </c>
      <c r="H60" s="17"/>
      <c r="I60" s="17"/>
    </row>
    <row r="61" spans="1:9" ht="12.75" hidden="1" outlineLevel="1">
      <c r="A61" s="17"/>
      <c r="B61" s="16">
        <f t="shared" si="2"/>
        <v>40968</v>
      </c>
      <c r="C61" s="9"/>
      <c r="D61" s="10"/>
      <c r="E61" s="5">
        <f t="shared" si="0"/>
        <v>11169.587114862556</v>
      </c>
      <c r="F61" s="5"/>
      <c r="G61" s="5">
        <f t="shared" si="1"/>
        <v>130.07415551220421</v>
      </c>
      <c r="H61" s="17"/>
      <c r="I61" s="17"/>
    </row>
    <row r="62" spans="1:9" ht="12.75" hidden="1" outlineLevel="1">
      <c r="A62" s="17"/>
      <c r="B62" s="16">
        <f t="shared" si="2"/>
        <v>40999</v>
      </c>
      <c r="C62" s="9"/>
      <c r="D62" s="10"/>
      <c r="E62" s="5">
        <f t="shared" si="0"/>
        <v>11503.622160240906</v>
      </c>
      <c r="F62" s="5"/>
      <c r="G62" s="5">
        <f t="shared" si="1"/>
        <v>134.03504537835067</v>
      </c>
      <c r="H62" s="17"/>
      <c r="I62" s="17"/>
    </row>
    <row r="63" spans="1:9" ht="12.75" hidden="1" outlineLevel="1">
      <c r="A63" s="17"/>
      <c r="B63" s="16">
        <f t="shared" si="2"/>
        <v>41029</v>
      </c>
      <c r="C63" s="9"/>
      <c r="D63" s="10"/>
      <c r="E63" s="5">
        <f t="shared" si="0"/>
        <v>11841.665626163796</v>
      </c>
      <c r="F63" s="5"/>
      <c r="G63" s="5">
        <f t="shared" si="1"/>
        <v>138.04346592289087</v>
      </c>
      <c r="H63" s="17"/>
      <c r="I63" s="17"/>
    </row>
    <row r="64" spans="1:9" ht="12.75" hidden="1" outlineLevel="1">
      <c r="A64" s="17"/>
      <c r="B64" s="16">
        <f t="shared" si="2"/>
        <v>41060</v>
      </c>
      <c r="C64" s="9"/>
      <c r="D64" s="10"/>
      <c r="E64" s="5">
        <f t="shared" si="0"/>
        <v>12183.765613677762</v>
      </c>
      <c r="F64" s="5"/>
      <c r="G64" s="5">
        <f t="shared" si="1"/>
        <v>142.09998751396557</v>
      </c>
      <c r="H64" s="17"/>
      <c r="I64" s="17"/>
    </row>
    <row r="65" spans="1:9" ht="12.75" hidden="1" outlineLevel="1">
      <c r="A65" s="17"/>
      <c r="B65" s="16">
        <f t="shared" si="2"/>
        <v>41090</v>
      </c>
      <c r="C65" s="9"/>
      <c r="D65" s="10"/>
      <c r="E65" s="5">
        <f t="shared" si="0"/>
        <v>12529.970801041896</v>
      </c>
      <c r="F65" s="5"/>
      <c r="G65" s="5">
        <f t="shared" si="1"/>
        <v>146.20518736413314</v>
      </c>
      <c r="H65" s="17"/>
      <c r="I65" s="17"/>
    </row>
    <row r="66" spans="1:9" ht="12.75" hidden="1" outlineLevel="1">
      <c r="A66" s="17"/>
      <c r="B66" s="16">
        <f t="shared" si="2"/>
        <v>41121</v>
      </c>
      <c r="C66" s="9"/>
      <c r="D66" s="10"/>
      <c r="E66" s="5">
        <f t="shared" si="0"/>
        <v>12880.3304506544</v>
      </c>
      <c r="F66" s="5"/>
      <c r="G66" s="5">
        <f t="shared" si="1"/>
        <v>150.35964961250275</v>
      </c>
      <c r="H66" s="17"/>
      <c r="I66" s="17"/>
    </row>
    <row r="67" spans="1:9" ht="12.75" hidden="1" outlineLevel="1">
      <c r="A67" s="17"/>
      <c r="B67" s="16">
        <f t="shared" si="2"/>
        <v>41152</v>
      </c>
      <c r="C67" s="9"/>
      <c r="D67" s="10"/>
      <c r="E67" s="5">
        <f t="shared" si="0"/>
        <v>13234.894416062252</v>
      </c>
      <c r="F67" s="5"/>
      <c r="G67" s="5">
        <f t="shared" si="1"/>
        <v>154.5639654078528</v>
      </c>
      <c r="H67" s="17"/>
      <c r="I67" s="17"/>
    </row>
    <row r="68" spans="1:9" ht="12.75" hidden="1" outlineLevel="1">
      <c r="A68" s="17"/>
      <c r="B68" s="16">
        <f t="shared" si="2"/>
        <v>41182</v>
      </c>
      <c r="C68" s="9"/>
      <c r="D68" s="10"/>
      <c r="E68" s="5">
        <f t="shared" si="0"/>
        <v>13593.713149055</v>
      </c>
      <c r="F68" s="5"/>
      <c r="G68" s="5">
        <f t="shared" si="1"/>
        <v>158.81873299274704</v>
      </c>
      <c r="H68" s="17"/>
      <c r="I68" s="17"/>
    </row>
    <row r="69" spans="1:9" ht="12.75" hidden="1" outlineLevel="1">
      <c r="A69" s="17"/>
      <c r="B69" s="16">
        <f t="shared" si="2"/>
        <v>41213</v>
      </c>
      <c r="C69" s="9"/>
      <c r="D69" s="10"/>
      <c r="E69" s="5">
        <f t="shared" si="0"/>
        <v>13956.83770684366</v>
      </c>
      <c r="F69" s="5"/>
      <c r="G69" s="5">
        <f t="shared" si="1"/>
        <v>163.12455778866</v>
      </c>
      <c r="H69" s="17"/>
      <c r="I69" s="17"/>
    </row>
    <row r="70" spans="1:9" ht="12.75" hidden="1" outlineLevel="1">
      <c r="A70" s="17"/>
      <c r="B70" s="16">
        <f t="shared" si="2"/>
        <v>41243</v>
      </c>
      <c r="C70" s="9"/>
      <c r="D70" s="10"/>
      <c r="E70" s="5">
        <f t="shared" si="0"/>
        <v>14324.319759325785</v>
      </c>
      <c r="F70" s="5"/>
      <c r="G70" s="5">
        <f t="shared" si="1"/>
        <v>167.48205248212392</v>
      </c>
      <c r="H70" s="17"/>
      <c r="I70" s="17"/>
    </row>
    <row r="71" spans="1:9" ht="12.75" hidden="1" outlineLevel="1">
      <c r="A71" s="17"/>
      <c r="B71" s="16">
        <f t="shared" si="2"/>
        <v>41274</v>
      </c>
      <c r="C71" s="9"/>
      <c r="D71" s="10"/>
      <c r="E71" s="5">
        <f t="shared" si="0"/>
        <v>14696.211596437694</v>
      </c>
      <c r="F71" s="5"/>
      <c r="G71" s="5">
        <f t="shared" si="1"/>
        <v>171.8918371119094</v>
      </c>
      <c r="H71" s="17"/>
      <c r="I71" s="17"/>
    </row>
    <row r="72" spans="1:9" ht="12.75" collapsed="1">
      <c r="A72" s="17"/>
      <c r="B72" s="16">
        <f t="shared" si="2"/>
        <v>41305</v>
      </c>
      <c r="C72" s="9"/>
      <c r="D72" s="10"/>
      <c r="E72" s="5">
        <f t="shared" si="0"/>
        <v>15072.566135594947</v>
      </c>
      <c r="F72" s="5"/>
      <c r="G72" s="5">
        <f t="shared" si="1"/>
        <v>176.35453915725233</v>
      </c>
      <c r="H72" s="17"/>
      <c r="I72" s="17"/>
    </row>
    <row r="73" spans="1:9" ht="12.75" hidden="1" outlineLevel="1">
      <c r="A73" s="17"/>
      <c r="B73" s="16">
        <f t="shared" si="2"/>
        <v>41333</v>
      </c>
      <c r="C73" s="9"/>
      <c r="D73" s="10"/>
      <c r="E73" s="5">
        <f t="shared" si="0"/>
        <v>15453.436929222087</v>
      </c>
      <c r="F73" s="5"/>
      <c r="G73" s="5">
        <f t="shared" si="1"/>
        <v>180.87079362713936</v>
      </c>
      <c r="H73" s="17"/>
      <c r="I73" s="17"/>
    </row>
    <row r="74" spans="1:9" ht="12.75" hidden="1" outlineLevel="1">
      <c r="A74" s="17"/>
      <c r="B74" s="16">
        <f t="shared" si="2"/>
        <v>41364</v>
      </c>
      <c r="C74" s="9"/>
      <c r="D74" s="10"/>
      <c r="E74" s="5">
        <f t="shared" si="0"/>
        <v>15838.878172372752</v>
      </c>
      <c r="F74" s="5"/>
      <c r="G74" s="5">
        <f t="shared" si="1"/>
        <v>185.44124315066506</v>
      </c>
      <c r="H74" s="17"/>
      <c r="I74" s="17"/>
    </row>
    <row r="75" spans="1:9" ht="12.75" hidden="1" outlineLevel="1">
      <c r="A75" s="17"/>
      <c r="B75" s="16">
        <f t="shared" si="2"/>
        <v>41394</v>
      </c>
      <c r="C75" s="9"/>
      <c r="D75" s="10"/>
      <c r="E75" s="5">
        <f t="shared" si="0"/>
        <v>16228.944710441225</v>
      </c>
      <c r="F75" s="5"/>
      <c r="G75" s="5">
        <f t="shared" si="1"/>
        <v>190.06653806847302</v>
      </c>
      <c r="H75" s="17"/>
      <c r="I75" s="17"/>
    </row>
    <row r="76" spans="1:9" ht="12.75" hidden="1" outlineLevel="1">
      <c r="A76" s="17"/>
      <c r="B76" s="16">
        <f t="shared" si="2"/>
        <v>41425</v>
      </c>
      <c r="C76" s="9"/>
      <c r="D76" s="10"/>
      <c r="E76" s="5">
        <f t="shared" si="0"/>
        <v>16623.69204696652</v>
      </c>
      <c r="F76" s="5"/>
      <c r="G76" s="5">
        <f t="shared" si="1"/>
        <v>194.7473365252947</v>
      </c>
      <c r="H76" s="17"/>
      <c r="I76" s="17"/>
    </row>
    <row r="77" spans="1:9" ht="12.75" hidden="1" outlineLevel="1">
      <c r="A77" s="17"/>
      <c r="B77" s="16">
        <f t="shared" si="2"/>
        <v>41455</v>
      </c>
      <c r="C77" s="9"/>
      <c r="D77" s="10"/>
      <c r="E77" s="5">
        <f t="shared" si="0"/>
        <v>17023.176351530117</v>
      </c>
      <c r="F77" s="5"/>
      <c r="G77" s="5">
        <f t="shared" si="1"/>
        <v>199.48430456359824</v>
      </c>
      <c r="H77" s="17"/>
      <c r="I77" s="17"/>
    </row>
    <row r="78" spans="1:9" ht="12.75" hidden="1" outlineLevel="1">
      <c r="A78" s="17"/>
      <c r="B78" s="16">
        <f t="shared" si="2"/>
        <v>41486</v>
      </c>
      <c r="C78" s="9"/>
      <c r="D78" s="10"/>
      <c r="E78" s="5">
        <f t="shared" si="0"/>
        <v>17427.454467748477</v>
      </c>
      <c r="F78" s="5"/>
      <c r="G78" s="5">
        <f t="shared" si="1"/>
        <v>204.27811621836142</v>
      </c>
      <c r="H78" s="17"/>
      <c r="I78" s="17"/>
    </row>
    <row r="79" spans="1:9" ht="12.75" hidden="1" outlineLevel="1">
      <c r="A79" s="17"/>
      <c r="B79" s="16">
        <f t="shared" si="2"/>
        <v>41517</v>
      </c>
      <c r="C79" s="9"/>
      <c r="D79" s="10"/>
      <c r="E79" s="5">
        <f t="shared" si="0"/>
        <v>17836.58392136146</v>
      </c>
      <c r="F79" s="5"/>
      <c r="G79" s="5">
        <f t="shared" si="1"/>
        <v>209.12945361298173</v>
      </c>
      <c r="H79" s="17"/>
      <c r="I79" s="17"/>
    </row>
    <row r="80" spans="1:9" ht="12.75" hidden="1" outlineLevel="1">
      <c r="A80" s="17"/>
      <c r="B80" s="16">
        <f t="shared" si="2"/>
        <v>41547</v>
      </c>
      <c r="C80" s="9"/>
      <c r="D80" s="10"/>
      <c r="E80" s="5">
        <f t="shared" si="0"/>
        <v>18250.622928417797</v>
      </c>
      <c r="F80" s="5"/>
      <c r="G80" s="5">
        <f t="shared" si="1"/>
        <v>214.0390070563375</v>
      </c>
      <c r="H80" s="17"/>
      <c r="I80" s="17"/>
    </row>
    <row r="81" spans="1:9" ht="12.75" hidden="1" outlineLevel="1">
      <c r="A81" s="17"/>
      <c r="B81" s="16">
        <f t="shared" si="2"/>
        <v>41578</v>
      </c>
      <c r="C81" s="9"/>
      <c r="D81" s="10"/>
      <c r="E81" s="5">
        <f t="shared" si="0"/>
        <v>18669.63040355881</v>
      </c>
      <c r="F81" s="5"/>
      <c r="G81" s="5">
        <f t="shared" si="1"/>
        <v>219.00747514101357</v>
      </c>
      <c r="H81" s="17"/>
      <c r="I81" s="17"/>
    </row>
    <row r="82" spans="1:9" ht="12.75" hidden="1" outlineLevel="1">
      <c r="A82" s="17"/>
      <c r="B82" s="16">
        <f t="shared" si="2"/>
        <v>41608</v>
      </c>
      <c r="C82" s="9"/>
      <c r="D82" s="10"/>
      <c r="E82" s="5">
        <f t="shared" si="0"/>
        <v>19093.665968401518</v>
      </c>
      <c r="F82" s="5"/>
      <c r="G82" s="5">
        <f t="shared" si="1"/>
        <v>224.03556484270572</v>
      </c>
      <c r="H82" s="17"/>
      <c r="I82" s="17"/>
    </row>
    <row r="83" spans="1:9" ht="12.75" hidden="1" outlineLevel="1">
      <c r="A83" s="17"/>
      <c r="B83" s="16">
        <f t="shared" si="2"/>
        <v>41639</v>
      </c>
      <c r="C83" s="9"/>
      <c r="D83" s="10"/>
      <c r="E83" s="5">
        <f t="shared" si="0"/>
        <v>19522.789960022335</v>
      </c>
      <c r="F83" s="5"/>
      <c r="G83" s="5">
        <f t="shared" si="1"/>
        <v>229.1239916208182</v>
      </c>
      <c r="H83" s="17"/>
      <c r="I83" s="17"/>
    </row>
    <row r="84" spans="1:9" ht="12.75" collapsed="1">
      <c r="A84" s="17"/>
      <c r="B84" s="16">
        <f t="shared" si="2"/>
        <v>41670</v>
      </c>
      <c r="C84" s="9"/>
      <c r="D84" s="10"/>
      <c r="E84" s="5">
        <f aca="true" t="shared" si="3" ref="E84:E147">E83*(1+JUROS)+APORTE_MENSAL</f>
        <v>19957.063439542602</v>
      </c>
      <c r="F84" s="5"/>
      <c r="G84" s="5">
        <f aca="true" t="shared" si="4" ref="G84:G147">E83*(JUROS)</f>
        <v>234.27347952026804</v>
      </c>
      <c r="H84" s="17"/>
      <c r="I84" s="17"/>
    </row>
    <row r="85" spans="1:9" ht="12.75" hidden="1" outlineLevel="1">
      <c r="A85" s="17"/>
      <c r="B85" s="16">
        <f aca="true" t="shared" si="5" ref="B85:B148">EOMONTH(B84,1)</f>
        <v>41698</v>
      </c>
      <c r="C85" s="9"/>
      <c r="D85" s="10"/>
      <c r="E85" s="5">
        <f t="shared" si="3"/>
        <v>20396.548200817113</v>
      </c>
      <c r="F85" s="5"/>
      <c r="G85" s="5">
        <f t="shared" si="4"/>
        <v>239.48476127451124</v>
      </c>
      <c r="H85" s="17"/>
      <c r="I85" s="17"/>
    </row>
    <row r="86" spans="1:9" ht="12.75" hidden="1" outlineLevel="1">
      <c r="A86" s="17"/>
      <c r="B86" s="16">
        <f t="shared" si="5"/>
        <v>41729</v>
      </c>
      <c r="C86" s="9"/>
      <c r="D86" s="10"/>
      <c r="E86" s="5">
        <f t="shared" si="3"/>
        <v>20841.306779226918</v>
      </c>
      <c r="F86" s="5"/>
      <c r="G86" s="5">
        <f t="shared" si="4"/>
        <v>244.75857840980535</v>
      </c>
      <c r="H86" s="17"/>
      <c r="I86" s="17"/>
    </row>
    <row r="87" spans="1:9" ht="12.75" hidden="1" outlineLevel="1">
      <c r="A87" s="17"/>
      <c r="B87" s="16">
        <f t="shared" si="5"/>
        <v>41759</v>
      </c>
      <c r="C87" s="9"/>
      <c r="D87" s="10"/>
      <c r="E87" s="5">
        <f t="shared" si="3"/>
        <v>21291.40246057764</v>
      </c>
      <c r="F87" s="5"/>
      <c r="G87" s="5">
        <f t="shared" si="4"/>
        <v>250.09568135072303</v>
      </c>
      <c r="H87" s="17"/>
      <c r="I87" s="17"/>
    </row>
    <row r="88" spans="1:9" ht="12.75" hidden="1" outlineLevel="1">
      <c r="A88" s="17"/>
      <c r="B88" s="16">
        <f t="shared" si="5"/>
        <v>41790</v>
      </c>
      <c r="C88" s="9"/>
      <c r="D88" s="10"/>
      <c r="E88" s="5">
        <f t="shared" si="3"/>
        <v>21746.89929010457</v>
      </c>
      <c r="F88" s="5"/>
      <c r="G88" s="5">
        <f t="shared" si="4"/>
        <v>255.4968295269317</v>
      </c>
      <c r="H88" s="17"/>
      <c r="I88" s="17"/>
    </row>
    <row r="89" spans="1:9" ht="12.75" hidden="1" outlineLevel="1">
      <c r="A89" s="17"/>
      <c r="B89" s="16">
        <f t="shared" si="5"/>
        <v>41820</v>
      </c>
      <c r="C89" s="9"/>
      <c r="D89" s="10"/>
      <c r="E89" s="5">
        <f t="shared" si="3"/>
        <v>22207.862081585827</v>
      </c>
      <c r="F89" s="5"/>
      <c r="G89" s="5">
        <f t="shared" si="4"/>
        <v>260.96279148125484</v>
      </c>
      <c r="H89" s="17"/>
      <c r="I89" s="17"/>
    </row>
    <row r="90" spans="1:9" ht="12.75" hidden="1" outlineLevel="1">
      <c r="A90" s="17"/>
      <c r="B90" s="16">
        <f t="shared" si="5"/>
        <v>41851</v>
      </c>
      <c r="C90" s="9"/>
      <c r="D90" s="10"/>
      <c r="E90" s="5">
        <f t="shared" si="3"/>
        <v>22674.356426564857</v>
      </c>
      <c r="F90" s="5"/>
      <c r="G90" s="5">
        <f t="shared" si="4"/>
        <v>266.4943449790299</v>
      </c>
      <c r="H90" s="17"/>
      <c r="I90" s="17"/>
    </row>
    <row r="91" spans="1:9" ht="12.75" hidden="1" outlineLevel="1">
      <c r="A91" s="17"/>
      <c r="B91" s="16">
        <f t="shared" si="5"/>
        <v>41882</v>
      </c>
      <c r="C91" s="9"/>
      <c r="D91" s="10"/>
      <c r="E91" s="5">
        <f t="shared" si="3"/>
        <v>23146.448703683636</v>
      </c>
      <c r="F91" s="5"/>
      <c r="G91" s="5">
        <f t="shared" si="4"/>
        <v>272.09227711877827</v>
      </c>
      <c r="H91" s="17"/>
      <c r="I91" s="17"/>
    </row>
    <row r="92" spans="1:9" ht="12.75" hidden="1" outlineLevel="1">
      <c r="A92" s="17"/>
      <c r="B92" s="16">
        <f t="shared" si="5"/>
        <v>41912</v>
      </c>
      <c r="C92" s="9"/>
      <c r="D92" s="10"/>
      <c r="E92" s="5">
        <f t="shared" si="3"/>
        <v>23624.20608812784</v>
      </c>
      <c r="F92" s="5"/>
      <c r="G92" s="5">
        <f t="shared" si="4"/>
        <v>277.75738444420364</v>
      </c>
      <c r="H92" s="17"/>
      <c r="I92" s="17"/>
    </row>
    <row r="93" spans="1:9" ht="12.75" hidden="1" outlineLevel="1">
      <c r="A93" s="17"/>
      <c r="B93" s="16">
        <f t="shared" si="5"/>
        <v>41943</v>
      </c>
      <c r="C93" s="9"/>
      <c r="D93" s="10"/>
      <c r="E93" s="5">
        <f t="shared" si="3"/>
        <v>24107.696561185374</v>
      </c>
      <c r="F93" s="5"/>
      <c r="G93" s="5">
        <f t="shared" si="4"/>
        <v>283.4904730575341</v>
      </c>
      <c r="H93" s="17"/>
      <c r="I93" s="17"/>
    </row>
    <row r="94" spans="1:9" ht="12.75" hidden="1" outlineLevel="1">
      <c r="A94" s="17"/>
      <c r="B94" s="16">
        <f t="shared" si="5"/>
        <v>41973</v>
      </c>
      <c r="C94" s="9"/>
      <c r="D94" s="10"/>
      <c r="E94" s="5">
        <f t="shared" si="3"/>
        <v>24596.988919919597</v>
      </c>
      <c r="F94" s="5"/>
      <c r="G94" s="5">
        <f t="shared" si="4"/>
        <v>289.2923587342245</v>
      </c>
      <c r="H94" s="17"/>
      <c r="I94" s="17"/>
    </row>
    <row r="95" spans="1:9" ht="12.75" hidden="1" outlineLevel="1">
      <c r="A95" s="17"/>
      <c r="B95" s="16">
        <f t="shared" si="5"/>
        <v>42004</v>
      </c>
      <c r="C95" s="9"/>
      <c r="D95" s="10"/>
      <c r="E95" s="5">
        <f t="shared" si="3"/>
        <v>25092.15278695863</v>
      </c>
      <c r="F95" s="5"/>
      <c r="G95" s="5">
        <f t="shared" si="4"/>
        <v>295.16386703903515</v>
      </c>
      <c r="H95" s="17"/>
      <c r="I95" s="17"/>
    </row>
    <row r="96" spans="1:9" ht="12.75" collapsed="1">
      <c r="A96" s="17"/>
      <c r="B96" s="16">
        <f t="shared" si="5"/>
        <v>42035</v>
      </c>
      <c r="C96" s="9"/>
      <c r="D96" s="10"/>
      <c r="E96" s="5">
        <f t="shared" si="3"/>
        <v>25593.258620402135</v>
      </c>
      <c r="F96" s="5"/>
      <c r="G96" s="5">
        <f t="shared" si="4"/>
        <v>301.10583344350357</v>
      </c>
      <c r="H96" s="17"/>
      <c r="I96" s="17"/>
    </row>
    <row r="97" spans="1:9" ht="12.75" hidden="1" outlineLevel="1">
      <c r="A97" s="17"/>
      <c r="B97" s="16">
        <f t="shared" si="5"/>
        <v>42063</v>
      </c>
      <c r="C97" s="9"/>
      <c r="D97" s="10"/>
      <c r="E97" s="5">
        <f t="shared" si="3"/>
        <v>26100.377723846963</v>
      </c>
      <c r="F97" s="5"/>
      <c r="G97" s="5">
        <f t="shared" si="4"/>
        <v>307.1191034448256</v>
      </c>
      <c r="H97" s="17"/>
      <c r="I97" s="17"/>
    </row>
    <row r="98" spans="1:9" ht="12.75" hidden="1" outlineLevel="1">
      <c r="A98" s="17"/>
      <c r="B98" s="16">
        <f t="shared" si="5"/>
        <v>42094</v>
      </c>
      <c r="C98" s="9"/>
      <c r="D98" s="10"/>
      <c r="E98" s="5">
        <f t="shared" si="3"/>
        <v>26613.582256533125</v>
      </c>
      <c r="F98" s="5"/>
      <c r="G98" s="5">
        <f t="shared" si="4"/>
        <v>313.2045326861636</v>
      </c>
      <c r="H98" s="17"/>
      <c r="I98" s="17"/>
    </row>
    <row r="99" spans="1:9" ht="12.75" hidden="1" outlineLevel="1">
      <c r="A99" s="17"/>
      <c r="B99" s="16">
        <f t="shared" si="5"/>
        <v>42124</v>
      </c>
      <c r="C99" s="9"/>
      <c r="D99" s="10"/>
      <c r="E99" s="5">
        <f t="shared" si="3"/>
        <v>27132.945243611524</v>
      </c>
      <c r="F99" s="5"/>
      <c r="G99" s="5">
        <f t="shared" si="4"/>
        <v>319.3629870783975</v>
      </c>
      <c r="H99" s="17"/>
      <c r="I99" s="17"/>
    </row>
    <row r="100" spans="1:9" ht="12.75" hidden="1" outlineLevel="1">
      <c r="A100" s="17"/>
      <c r="B100" s="16">
        <f t="shared" si="5"/>
        <v>42155</v>
      </c>
      <c r="C100" s="9"/>
      <c r="D100" s="10"/>
      <c r="E100" s="5">
        <f t="shared" si="3"/>
        <v>27658.540586534862</v>
      </c>
      <c r="F100" s="5"/>
      <c r="G100" s="5">
        <f t="shared" si="4"/>
        <v>325.5953429233383</v>
      </c>
      <c r="H100" s="17"/>
      <c r="I100" s="17"/>
    </row>
    <row r="101" spans="1:9" ht="12.75" hidden="1" outlineLevel="1">
      <c r="A101" s="17"/>
      <c r="B101" s="16">
        <f t="shared" si="5"/>
        <v>42185</v>
      </c>
      <c r="C101" s="9"/>
      <c r="D101" s="10"/>
      <c r="E101" s="5">
        <f t="shared" si="3"/>
        <v>28190.443073573282</v>
      </c>
      <c r="F101" s="5"/>
      <c r="G101" s="5">
        <f t="shared" si="4"/>
        <v>331.90248703841837</v>
      </c>
      <c r="H101" s="17"/>
      <c r="I101" s="17"/>
    </row>
    <row r="102" spans="1:9" ht="12.75" hidden="1" outlineLevel="1">
      <c r="A102" s="17"/>
      <c r="B102" s="16">
        <f t="shared" si="5"/>
        <v>42216</v>
      </c>
      <c r="C102" s="9"/>
      <c r="D102" s="10"/>
      <c r="E102" s="5">
        <f t="shared" si="3"/>
        <v>28728.728390456163</v>
      </c>
      <c r="F102" s="5"/>
      <c r="G102" s="5">
        <f t="shared" si="4"/>
        <v>338.2853168828794</v>
      </c>
      <c r="H102" s="17"/>
      <c r="I102" s="17"/>
    </row>
    <row r="103" spans="1:9" ht="12.75" hidden="1" outlineLevel="1">
      <c r="A103" s="17"/>
      <c r="B103" s="16">
        <f t="shared" si="5"/>
        <v>42247</v>
      </c>
      <c r="C103" s="9"/>
      <c r="D103" s="10"/>
      <c r="E103" s="5">
        <f t="shared" si="3"/>
        <v>29273.473131141636</v>
      </c>
      <c r="F103" s="5"/>
      <c r="G103" s="5">
        <f t="shared" si="4"/>
        <v>344.74474068547397</v>
      </c>
      <c r="H103" s="17"/>
      <c r="I103" s="17"/>
    </row>
    <row r="104" spans="1:9" ht="12.75" hidden="1" outlineLevel="1">
      <c r="A104" s="17"/>
      <c r="B104" s="16">
        <f t="shared" si="5"/>
        <v>42277</v>
      </c>
      <c r="C104" s="9"/>
      <c r="D104" s="10"/>
      <c r="E104" s="5">
        <f t="shared" si="3"/>
        <v>29824.754808715337</v>
      </c>
      <c r="F104" s="5"/>
      <c r="G104" s="5">
        <f t="shared" si="4"/>
        <v>351.28167757369965</v>
      </c>
      <c r="H104" s="17"/>
      <c r="I104" s="17"/>
    </row>
    <row r="105" spans="1:9" ht="12.75" hidden="1" outlineLevel="1">
      <c r="A105" s="17"/>
      <c r="B105" s="16">
        <f t="shared" si="5"/>
        <v>42308</v>
      </c>
      <c r="C105" s="9"/>
      <c r="D105" s="10"/>
      <c r="E105" s="5">
        <f t="shared" si="3"/>
        <v>30382.65186641992</v>
      </c>
      <c r="F105" s="5"/>
      <c r="G105" s="5">
        <f t="shared" si="4"/>
        <v>357.89705770458403</v>
      </c>
      <c r="H105" s="17"/>
      <c r="I105" s="17"/>
    </row>
    <row r="106" spans="1:9" ht="12.75" hidden="1" outlineLevel="1">
      <c r="A106" s="17"/>
      <c r="B106" s="16">
        <f t="shared" si="5"/>
        <v>42338</v>
      </c>
      <c r="C106" s="9"/>
      <c r="D106" s="10"/>
      <c r="E106" s="5">
        <f t="shared" si="3"/>
        <v>30947.24368881696</v>
      </c>
      <c r="F106" s="5"/>
      <c r="G106" s="5">
        <f t="shared" si="4"/>
        <v>364.59182239703904</v>
      </c>
      <c r="H106" s="17"/>
      <c r="I106" s="17"/>
    </row>
    <row r="107" spans="1:9" ht="12.75" hidden="1" outlineLevel="1">
      <c r="A107" s="17"/>
      <c r="B107" s="16">
        <f t="shared" si="5"/>
        <v>42369</v>
      </c>
      <c r="C107" s="9"/>
      <c r="D107" s="10"/>
      <c r="E107" s="5">
        <f t="shared" si="3"/>
        <v>31518.610613082765</v>
      </c>
      <c r="F107" s="5"/>
      <c r="G107" s="5">
        <f t="shared" si="4"/>
        <v>371.36692426580356</v>
      </c>
      <c r="H107" s="17"/>
      <c r="I107" s="17"/>
    </row>
    <row r="108" spans="1:9" ht="12.75" collapsed="1">
      <c r="A108" s="17"/>
      <c r="B108" s="16">
        <f t="shared" si="5"/>
        <v>42400</v>
      </c>
      <c r="C108" s="9"/>
      <c r="D108" s="10"/>
      <c r="E108" s="5">
        <f t="shared" si="3"/>
        <v>32096.83394043976</v>
      </c>
      <c r="F108" s="5"/>
      <c r="G108" s="5">
        <f t="shared" si="4"/>
        <v>378.2233273569932</v>
      </c>
      <c r="H108" s="17"/>
      <c r="I108" s="17"/>
    </row>
    <row r="109" spans="1:9" ht="12.75" hidden="1" outlineLevel="1">
      <c r="A109" s="17"/>
      <c r="B109" s="16">
        <f t="shared" si="5"/>
        <v>42429</v>
      </c>
      <c r="C109" s="9"/>
      <c r="D109" s="10"/>
      <c r="E109" s="5">
        <f t="shared" si="3"/>
        <v>32681.995947725038</v>
      </c>
      <c r="F109" s="5"/>
      <c r="G109" s="5">
        <f t="shared" si="4"/>
        <v>385.1620072852771</v>
      </c>
      <c r="H109" s="17"/>
      <c r="I109" s="17"/>
    </row>
    <row r="110" spans="1:9" ht="12.75" hidden="1" outlineLevel="1">
      <c r="A110" s="17"/>
      <c r="B110" s="16">
        <f t="shared" si="5"/>
        <v>42460</v>
      </c>
      <c r="C110" s="9"/>
      <c r="D110" s="10"/>
      <c r="E110" s="5">
        <f t="shared" si="3"/>
        <v>33274.17989909774</v>
      </c>
      <c r="F110" s="5"/>
      <c r="G110" s="5">
        <f t="shared" si="4"/>
        <v>392.18395137270045</v>
      </c>
      <c r="H110" s="17"/>
      <c r="I110" s="17"/>
    </row>
    <row r="111" spans="1:9" ht="12.75" hidden="1" outlineLevel="1">
      <c r="A111" s="17"/>
      <c r="B111" s="16">
        <f t="shared" si="5"/>
        <v>42490</v>
      </c>
      <c r="C111" s="9"/>
      <c r="D111" s="10"/>
      <c r="E111" s="5">
        <f t="shared" si="3"/>
        <v>33873.470057886916</v>
      </c>
      <c r="F111" s="5"/>
      <c r="G111" s="5">
        <f t="shared" si="4"/>
        <v>399.2901587891729</v>
      </c>
      <c r="H111" s="17"/>
      <c r="I111" s="17"/>
    </row>
    <row r="112" spans="1:9" ht="12.75" hidden="1" outlineLevel="1">
      <c r="A112" s="17"/>
      <c r="B112" s="16">
        <f t="shared" si="5"/>
        <v>42521</v>
      </c>
      <c r="C112" s="9"/>
      <c r="D112" s="10"/>
      <c r="E112" s="5">
        <f t="shared" si="3"/>
        <v>34479.95169858156</v>
      </c>
      <c r="F112" s="5"/>
      <c r="G112" s="5">
        <f t="shared" si="4"/>
        <v>406.481640694643</v>
      </c>
      <c r="H112" s="17"/>
      <c r="I112" s="17"/>
    </row>
    <row r="113" spans="1:9" ht="12.75" hidden="1" outlineLevel="1">
      <c r="A113" s="17"/>
      <c r="B113" s="16">
        <f t="shared" si="5"/>
        <v>42551</v>
      </c>
      <c r="C113" s="9"/>
      <c r="D113" s="10"/>
      <c r="E113" s="5">
        <f t="shared" si="3"/>
        <v>35093.71111896454</v>
      </c>
      <c r="F113" s="5"/>
      <c r="G113" s="5">
        <f t="shared" si="4"/>
        <v>413.7594203829787</v>
      </c>
      <c r="H113" s="17"/>
      <c r="I113" s="17"/>
    </row>
    <row r="114" spans="1:9" ht="12.75" hidden="1" outlineLevel="1">
      <c r="A114" s="17"/>
      <c r="B114" s="16">
        <f t="shared" si="5"/>
        <v>42582</v>
      </c>
      <c r="C114" s="9"/>
      <c r="D114" s="10"/>
      <c r="E114" s="5">
        <f t="shared" si="3"/>
        <v>35714.83565239211</v>
      </c>
      <c r="F114" s="5"/>
      <c r="G114" s="5">
        <f t="shared" si="4"/>
        <v>421.1245334275744</v>
      </c>
      <c r="H114" s="17"/>
      <c r="I114" s="17"/>
    </row>
    <row r="115" spans="1:9" ht="12.75" hidden="1" outlineLevel="1">
      <c r="A115" s="17"/>
      <c r="B115" s="16">
        <f t="shared" si="5"/>
        <v>42613</v>
      </c>
      <c r="C115" s="9"/>
      <c r="D115" s="10"/>
      <c r="E115" s="5">
        <f t="shared" si="3"/>
        <v>36343.413680220816</v>
      </c>
      <c r="F115" s="5"/>
      <c r="G115" s="5">
        <f t="shared" si="4"/>
        <v>428.57802782870533</v>
      </c>
      <c r="H115" s="17"/>
      <c r="I115" s="17"/>
    </row>
    <row r="116" spans="1:9" ht="12.75" hidden="1" outlineLevel="1">
      <c r="A116" s="17"/>
      <c r="B116" s="16">
        <f t="shared" si="5"/>
        <v>42643</v>
      </c>
      <c r="C116" s="9"/>
      <c r="D116" s="10"/>
      <c r="E116" s="5">
        <f t="shared" si="3"/>
        <v>36979.534644383464</v>
      </c>
      <c r="F116" s="5"/>
      <c r="G116" s="5">
        <f t="shared" si="4"/>
        <v>436.1209641626498</v>
      </c>
      <c r="H116" s="17"/>
      <c r="I116" s="17"/>
    </row>
    <row r="117" spans="1:9" ht="12.75" hidden="1" outlineLevel="1">
      <c r="A117" s="17"/>
      <c r="B117" s="16">
        <f t="shared" si="5"/>
        <v>42674</v>
      </c>
      <c r="C117" s="9"/>
      <c r="D117" s="10"/>
      <c r="E117" s="5">
        <f t="shared" si="3"/>
        <v>37623.28906011607</v>
      </c>
      <c r="F117" s="5"/>
      <c r="G117" s="5">
        <f t="shared" si="4"/>
        <v>443.75441573260156</v>
      </c>
      <c r="H117" s="17"/>
      <c r="I117" s="17"/>
    </row>
    <row r="118" spans="1:9" ht="12.75" hidden="1" outlineLevel="1">
      <c r="A118" s="17"/>
      <c r="B118" s="16">
        <f t="shared" si="5"/>
        <v>42704</v>
      </c>
      <c r="C118" s="9"/>
      <c r="D118" s="10"/>
      <c r="E118" s="5">
        <f t="shared" si="3"/>
        <v>38274.76852883746</v>
      </c>
      <c r="F118" s="5"/>
      <c r="G118" s="5">
        <f t="shared" si="4"/>
        <v>451.47946872139283</v>
      </c>
      <c r="H118" s="17"/>
      <c r="I118" s="17"/>
    </row>
    <row r="119" spans="1:9" ht="12.75" hidden="1" outlineLevel="1">
      <c r="A119" s="17"/>
      <c r="B119" s="16">
        <f t="shared" si="5"/>
        <v>42735</v>
      </c>
      <c r="C119" s="9"/>
      <c r="D119" s="10"/>
      <c r="E119" s="5">
        <f t="shared" si="3"/>
        <v>38934.065751183516</v>
      </c>
      <c r="F119" s="5"/>
      <c r="G119" s="5">
        <f t="shared" si="4"/>
        <v>459.2972223460496</v>
      </c>
      <c r="H119" s="17"/>
      <c r="I119" s="17"/>
    </row>
    <row r="120" spans="1:9" ht="12.75" collapsed="1">
      <c r="A120" s="17"/>
      <c r="B120" s="16">
        <f t="shared" si="5"/>
        <v>42766</v>
      </c>
      <c r="C120" s="9"/>
      <c r="D120" s="10"/>
      <c r="E120" s="5">
        <f t="shared" si="3"/>
        <v>39601.274540197715</v>
      </c>
      <c r="F120" s="5"/>
      <c r="G120" s="5">
        <f t="shared" si="4"/>
        <v>467.2087890142022</v>
      </c>
      <c r="H120" s="17"/>
      <c r="I120" s="17"/>
    </row>
    <row r="121" spans="1:9" ht="12.75" hidden="1" outlineLevel="1">
      <c r="A121" s="17"/>
      <c r="B121" s="16">
        <f t="shared" si="5"/>
        <v>42794</v>
      </c>
      <c r="C121" s="9"/>
      <c r="D121" s="10"/>
      <c r="E121" s="5">
        <f t="shared" si="3"/>
        <v>40276.48983468009</v>
      </c>
      <c r="F121" s="5"/>
      <c r="G121" s="5">
        <f t="shared" si="4"/>
        <v>475.2152944823726</v>
      </c>
      <c r="H121" s="17"/>
      <c r="I121" s="17"/>
    </row>
    <row r="122" spans="1:9" ht="12.75" hidden="1" outlineLevel="1">
      <c r="A122" s="17"/>
      <c r="B122" s="16">
        <f t="shared" si="5"/>
        <v>42825</v>
      </c>
      <c r="C122" s="9"/>
      <c r="D122" s="10"/>
      <c r="E122" s="5">
        <f t="shared" si="3"/>
        <v>40959.80771269625</v>
      </c>
      <c r="F122" s="5"/>
      <c r="G122" s="5">
        <f t="shared" si="4"/>
        <v>483.3178780161611</v>
      </c>
      <c r="H122" s="17"/>
      <c r="I122" s="17"/>
    </row>
    <row r="123" spans="1:9" ht="12.75" hidden="1" outlineLevel="1">
      <c r="A123" s="17"/>
      <c r="B123" s="16">
        <f t="shared" si="5"/>
        <v>42855</v>
      </c>
      <c r="C123" s="9"/>
      <c r="D123" s="10"/>
      <c r="E123" s="5">
        <f t="shared" si="3"/>
        <v>41651.32540524861</v>
      </c>
      <c r="F123" s="5"/>
      <c r="G123" s="5">
        <f t="shared" si="4"/>
        <v>491.517692552355</v>
      </c>
      <c r="H123" s="17"/>
      <c r="I123" s="17"/>
    </row>
    <row r="124" spans="1:9" ht="12.75" hidden="1" outlineLevel="1">
      <c r="A124" s="17"/>
      <c r="B124" s="16">
        <f t="shared" si="5"/>
        <v>42886</v>
      </c>
      <c r="C124" s="9"/>
      <c r="D124" s="10"/>
      <c r="E124" s="5">
        <f t="shared" si="3"/>
        <v>42351.14131011159</v>
      </c>
      <c r="F124" s="5"/>
      <c r="G124" s="5">
        <f t="shared" si="4"/>
        <v>499.8159048629833</v>
      </c>
      <c r="H124" s="17"/>
      <c r="I124" s="17"/>
    </row>
    <row r="125" spans="1:9" ht="12.75" hidden="1" outlineLevel="1">
      <c r="A125" s="17"/>
      <c r="B125" s="16">
        <f t="shared" si="5"/>
        <v>42916</v>
      </c>
      <c r="C125" s="9"/>
      <c r="D125" s="10"/>
      <c r="E125" s="5">
        <f t="shared" si="3"/>
        <v>43059.35500583293</v>
      </c>
      <c r="F125" s="5"/>
      <c r="G125" s="5">
        <f t="shared" si="4"/>
        <v>508.2136957213391</v>
      </c>
      <c r="H125" s="17"/>
      <c r="I125" s="17"/>
    </row>
    <row r="126" spans="1:9" ht="12.75" hidden="1" outlineLevel="1">
      <c r="A126" s="17"/>
      <c r="B126" s="16">
        <f t="shared" si="5"/>
        <v>42947</v>
      </c>
      <c r="C126" s="9"/>
      <c r="D126" s="10"/>
      <c r="E126" s="5">
        <f t="shared" si="3"/>
        <v>43776.06726590292</v>
      </c>
      <c r="F126" s="5"/>
      <c r="G126" s="5">
        <f t="shared" si="4"/>
        <v>516.7122600699952</v>
      </c>
      <c r="H126" s="17"/>
      <c r="I126" s="17"/>
    </row>
    <row r="127" spans="1:9" ht="12.75" hidden="1" outlineLevel="1">
      <c r="A127" s="17"/>
      <c r="B127" s="16">
        <f t="shared" si="5"/>
        <v>42978</v>
      </c>
      <c r="C127" s="9"/>
      <c r="D127" s="10"/>
      <c r="E127" s="5">
        <f t="shared" si="3"/>
        <v>44501.38007309376</v>
      </c>
      <c r="F127" s="5"/>
      <c r="G127" s="5">
        <f t="shared" si="4"/>
        <v>525.3128071908351</v>
      </c>
      <c r="H127" s="17"/>
      <c r="I127" s="17"/>
    </row>
    <row r="128" spans="1:9" ht="12.75" hidden="1" outlineLevel="1">
      <c r="A128" s="17"/>
      <c r="B128" s="16">
        <f t="shared" si="5"/>
        <v>43008</v>
      </c>
      <c r="C128" s="9"/>
      <c r="D128" s="10"/>
      <c r="E128" s="5">
        <f t="shared" si="3"/>
        <v>45235.396633970886</v>
      </c>
      <c r="F128" s="5"/>
      <c r="G128" s="5">
        <f t="shared" si="4"/>
        <v>534.0165608771251</v>
      </c>
      <c r="H128" s="17"/>
      <c r="I128" s="17"/>
    </row>
    <row r="129" spans="1:9" ht="12.75" hidden="1" outlineLevel="1">
      <c r="A129" s="17"/>
      <c r="B129" s="16">
        <f t="shared" si="5"/>
        <v>43039</v>
      </c>
      <c r="C129" s="9"/>
      <c r="D129" s="10"/>
      <c r="E129" s="5">
        <f t="shared" si="3"/>
        <v>45978.22139357854</v>
      </c>
      <c r="F129" s="5"/>
      <c r="G129" s="5">
        <f t="shared" si="4"/>
        <v>542.8247596076507</v>
      </c>
      <c r="H129" s="17"/>
      <c r="I129" s="17"/>
    </row>
    <row r="130" spans="1:9" ht="12.75" hidden="1" outlineLevel="1">
      <c r="A130" s="17"/>
      <c r="B130" s="16">
        <f t="shared" si="5"/>
        <v>43069</v>
      </c>
      <c r="C130" s="9"/>
      <c r="D130" s="10"/>
      <c r="E130" s="5">
        <f t="shared" si="3"/>
        <v>46729.96005030148</v>
      </c>
      <c r="F130" s="5"/>
      <c r="G130" s="5">
        <f t="shared" si="4"/>
        <v>551.7386567229426</v>
      </c>
      <c r="H130" s="17"/>
      <c r="I130" s="17"/>
    </row>
    <row r="131" spans="1:9" ht="12.75" hidden="1" outlineLevel="1">
      <c r="A131" s="17"/>
      <c r="B131" s="16">
        <f t="shared" si="5"/>
        <v>43100</v>
      </c>
      <c r="C131" s="9"/>
      <c r="D131" s="10"/>
      <c r="E131" s="5">
        <f t="shared" si="3"/>
        <v>47490.7195709051</v>
      </c>
      <c r="F131" s="5"/>
      <c r="G131" s="5">
        <f t="shared" si="4"/>
        <v>560.7595206036178</v>
      </c>
      <c r="H131" s="17"/>
      <c r="I131" s="17"/>
    </row>
    <row r="132" spans="1:9" ht="12.75" collapsed="1">
      <c r="A132" s="17"/>
      <c r="B132" s="16">
        <f t="shared" si="5"/>
        <v>43131</v>
      </c>
      <c r="C132" s="9"/>
      <c r="D132" s="10"/>
      <c r="E132" s="5">
        <f t="shared" si="3"/>
        <v>48260.60820575596</v>
      </c>
      <c r="F132" s="5"/>
      <c r="G132" s="5">
        <f t="shared" si="4"/>
        <v>569.8886348508612</v>
      </c>
      <c r="H132" s="17"/>
      <c r="I132" s="17"/>
    </row>
    <row r="133" spans="1:9" ht="12.75" hidden="1" outlineLevel="1">
      <c r="A133" s="17"/>
      <c r="B133" s="16">
        <f t="shared" si="5"/>
        <v>43159</v>
      </c>
      <c r="C133" s="9"/>
      <c r="D133" s="10"/>
      <c r="E133" s="5">
        <f t="shared" si="3"/>
        <v>49039.735504225035</v>
      </c>
      <c r="F133" s="5"/>
      <c r="G133" s="5">
        <f t="shared" si="4"/>
        <v>579.1272984690715</v>
      </c>
      <c r="H133" s="17"/>
      <c r="I133" s="17"/>
    </row>
    <row r="134" spans="1:9" ht="12.75" hidden="1" outlineLevel="1">
      <c r="A134" s="17"/>
      <c r="B134" s="16">
        <f t="shared" si="5"/>
        <v>43190</v>
      </c>
      <c r="C134" s="9"/>
      <c r="D134" s="10"/>
      <c r="E134" s="5">
        <f t="shared" si="3"/>
        <v>49828.21233027574</v>
      </c>
      <c r="F134" s="5"/>
      <c r="G134" s="5">
        <f t="shared" si="4"/>
        <v>588.4768260507004</v>
      </c>
      <c r="H134" s="17"/>
      <c r="I134" s="17"/>
    </row>
    <row r="135" spans="1:9" ht="12.75" hidden="1" outlineLevel="1">
      <c r="A135" s="17"/>
      <c r="B135" s="16">
        <f t="shared" si="5"/>
        <v>43220</v>
      </c>
      <c r="C135" s="9"/>
      <c r="D135" s="10"/>
      <c r="E135" s="5">
        <f t="shared" si="3"/>
        <v>50626.15087823905</v>
      </c>
      <c r="F135" s="5"/>
      <c r="G135" s="5">
        <f t="shared" si="4"/>
        <v>597.9385479633089</v>
      </c>
      <c r="H135" s="17"/>
      <c r="I135" s="17"/>
    </row>
    <row r="136" spans="1:9" ht="12.75" hidden="1" outlineLevel="1">
      <c r="A136" s="17"/>
      <c r="B136" s="16">
        <f t="shared" si="5"/>
        <v>43251</v>
      </c>
      <c r="C136" s="9"/>
      <c r="D136" s="10"/>
      <c r="E136" s="5">
        <f t="shared" si="3"/>
        <v>51433.66468877792</v>
      </c>
      <c r="F136" s="5"/>
      <c r="G136" s="5">
        <f t="shared" si="4"/>
        <v>607.5138105388686</v>
      </c>
      <c r="H136" s="17"/>
      <c r="I136" s="17"/>
    </row>
    <row r="137" spans="1:9" ht="12.75" hidden="1" outlineLevel="1">
      <c r="A137" s="17"/>
      <c r="B137" s="16">
        <f t="shared" si="5"/>
        <v>43281</v>
      </c>
      <c r="C137" s="9"/>
      <c r="D137" s="10"/>
      <c r="E137" s="5">
        <f t="shared" si="3"/>
        <v>52250.86866504326</v>
      </c>
      <c r="F137" s="5"/>
      <c r="G137" s="5">
        <f t="shared" si="4"/>
        <v>617.2039762653351</v>
      </c>
      <c r="H137" s="17"/>
      <c r="I137" s="17"/>
    </row>
    <row r="138" spans="1:9" ht="12.75" hidden="1" outlineLevel="1">
      <c r="A138" s="17"/>
      <c r="B138" s="16">
        <f t="shared" si="5"/>
        <v>43312</v>
      </c>
      <c r="C138" s="9"/>
      <c r="D138" s="10"/>
      <c r="E138" s="5">
        <f t="shared" si="3"/>
        <v>53077.87908902378</v>
      </c>
      <c r="F138" s="5"/>
      <c r="G138" s="5">
        <f t="shared" si="4"/>
        <v>627.0104239805191</v>
      </c>
      <c r="H138" s="17"/>
      <c r="I138" s="17"/>
    </row>
    <row r="139" spans="1:9" ht="12.75" hidden="1" outlineLevel="1">
      <c r="A139" s="17"/>
      <c r="B139" s="16">
        <f t="shared" si="5"/>
        <v>43343</v>
      </c>
      <c r="C139" s="9"/>
      <c r="D139" s="10"/>
      <c r="E139" s="5">
        <f t="shared" si="3"/>
        <v>53914.81363809206</v>
      </c>
      <c r="F139" s="5"/>
      <c r="G139" s="5">
        <f t="shared" si="4"/>
        <v>636.9345490682854</v>
      </c>
      <c r="H139" s="17"/>
      <c r="I139" s="17"/>
    </row>
    <row r="140" spans="1:9" ht="12.75" hidden="1" outlineLevel="1">
      <c r="A140" s="17"/>
      <c r="B140" s="16">
        <f t="shared" si="5"/>
        <v>43373</v>
      </c>
      <c r="C140" s="9"/>
      <c r="D140" s="10"/>
      <c r="E140" s="5">
        <f t="shared" si="3"/>
        <v>54761.79140174917</v>
      </c>
      <c r="F140" s="5"/>
      <c r="G140" s="5">
        <f t="shared" si="4"/>
        <v>646.9777636571048</v>
      </c>
      <c r="H140" s="17"/>
      <c r="I140" s="17"/>
    </row>
    <row r="141" spans="1:9" ht="12.75" hidden="1" outlineLevel="1">
      <c r="A141" s="17"/>
      <c r="B141" s="16">
        <f t="shared" si="5"/>
        <v>43404</v>
      </c>
      <c r="C141" s="9"/>
      <c r="D141" s="10"/>
      <c r="E141" s="5">
        <f t="shared" si="3"/>
        <v>55618.932898570165</v>
      </c>
      <c r="F141" s="5"/>
      <c r="G141" s="5">
        <f t="shared" si="4"/>
        <v>657.14149682099</v>
      </c>
      <c r="H141" s="17"/>
      <c r="I141" s="17"/>
    </row>
    <row r="142" spans="1:9" ht="12.75" hidden="1" outlineLevel="1">
      <c r="A142" s="17"/>
      <c r="B142" s="16">
        <f t="shared" si="5"/>
        <v>43434</v>
      </c>
      <c r="C142" s="9"/>
      <c r="D142" s="10"/>
      <c r="E142" s="5">
        <f t="shared" si="3"/>
        <v>56486.36009335301</v>
      </c>
      <c r="F142" s="5"/>
      <c r="G142" s="5">
        <f t="shared" si="4"/>
        <v>667.427194782842</v>
      </c>
      <c r="H142" s="17"/>
      <c r="I142" s="17"/>
    </row>
    <row r="143" spans="1:9" ht="12.75" hidden="1" outlineLevel="1">
      <c r="A143" s="17"/>
      <c r="B143" s="16">
        <f t="shared" si="5"/>
        <v>43465</v>
      </c>
      <c r="C143" s="9"/>
      <c r="D143" s="10"/>
      <c r="E143" s="5">
        <f t="shared" si="3"/>
        <v>57364.19641447325</v>
      </c>
      <c r="F143" s="5"/>
      <c r="G143" s="5">
        <f t="shared" si="4"/>
        <v>677.8363211202361</v>
      </c>
      <c r="H143" s="17"/>
      <c r="I143" s="17"/>
    </row>
    <row r="144" spans="1:9" ht="12.75" collapsed="1">
      <c r="A144" s="17"/>
      <c r="B144" s="16">
        <f t="shared" si="5"/>
        <v>43496</v>
      </c>
      <c r="C144" s="9"/>
      <c r="D144" s="10"/>
      <c r="E144" s="5">
        <f t="shared" si="3"/>
        <v>58252.56677144693</v>
      </c>
      <c r="F144" s="5"/>
      <c r="G144" s="5">
        <f t="shared" si="4"/>
        <v>688.370356973679</v>
      </c>
      <c r="H144" s="17"/>
      <c r="I144" s="17"/>
    </row>
    <row r="145" spans="1:9" ht="12.75" hidden="1" outlineLevel="1">
      <c r="A145" s="17"/>
      <c r="B145" s="16">
        <f t="shared" si="5"/>
        <v>43524</v>
      </c>
      <c r="C145" s="9"/>
      <c r="D145" s="10"/>
      <c r="E145" s="5">
        <f t="shared" si="3"/>
        <v>59151.5975727043</v>
      </c>
      <c r="F145" s="5"/>
      <c r="G145" s="5">
        <f t="shared" si="4"/>
        <v>699.0308012573632</v>
      </c>
      <c r="H145" s="17"/>
      <c r="I145" s="17"/>
    </row>
    <row r="146" spans="1:9" ht="12.75" hidden="1" outlineLevel="1">
      <c r="A146" s="17"/>
      <c r="B146" s="16">
        <f t="shared" si="5"/>
        <v>43555</v>
      </c>
      <c r="C146" s="9"/>
      <c r="D146" s="10"/>
      <c r="E146" s="5">
        <f t="shared" si="3"/>
        <v>60061.41674357675</v>
      </c>
      <c r="F146" s="5"/>
      <c r="G146" s="5">
        <f t="shared" si="4"/>
        <v>709.8191708724515</v>
      </c>
      <c r="H146" s="17"/>
      <c r="I146" s="17"/>
    </row>
    <row r="147" spans="1:9" ht="12.75" hidden="1" outlineLevel="1">
      <c r="A147" s="17"/>
      <c r="B147" s="16">
        <f t="shared" si="5"/>
        <v>43585</v>
      </c>
      <c r="C147" s="9"/>
      <c r="D147" s="10"/>
      <c r="E147" s="5">
        <f t="shared" si="3"/>
        <v>60982.15374449967</v>
      </c>
      <c r="F147" s="5"/>
      <c r="G147" s="5">
        <f t="shared" si="4"/>
        <v>720.7370009229211</v>
      </c>
      <c r="H147" s="17"/>
      <c r="I147" s="17"/>
    </row>
    <row r="148" spans="1:9" ht="12.75" hidden="1" outlineLevel="1">
      <c r="A148" s="17"/>
      <c r="B148" s="16">
        <f t="shared" si="5"/>
        <v>43616</v>
      </c>
      <c r="C148" s="9"/>
      <c r="D148" s="10"/>
      <c r="E148" s="5">
        <f aca="true" t="shared" si="6" ref="E148:E211">E147*(1+JUROS)+APORTE_MENSAL</f>
        <v>61913.93958943367</v>
      </c>
      <c r="F148" s="5"/>
      <c r="G148" s="5">
        <f aca="true" t="shared" si="7" ref="G148:G211">E147*(JUROS)</f>
        <v>731.785844933996</v>
      </c>
      <c r="H148" s="17"/>
      <c r="I148" s="17"/>
    </row>
    <row r="149" spans="1:9" ht="12.75" hidden="1" outlineLevel="1">
      <c r="A149" s="17"/>
      <c r="B149" s="16">
        <f aca="true" t="shared" si="8" ref="B149:B212">EOMONTH(B148,1)</f>
        <v>43646</v>
      </c>
      <c r="C149" s="9"/>
      <c r="D149" s="10"/>
      <c r="E149" s="5">
        <f t="shared" si="6"/>
        <v>62856.90686450688</v>
      </c>
      <c r="F149" s="5"/>
      <c r="G149" s="5">
        <f t="shared" si="7"/>
        <v>742.9672750732041</v>
      </c>
      <c r="H149" s="17"/>
      <c r="I149" s="17"/>
    </row>
    <row r="150" spans="1:9" ht="12.75" hidden="1" outlineLevel="1">
      <c r="A150" s="17"/>
      <c r="B150" s="16">
        <f t="shared" si="8"/>
        <v>43677</v>
      </c>
      <c r="C150" s="9"/>
      <c r="D150" s="10"/>
      <c r="E150" s="5">
        <f t="shared" si="6"/>
        <v>63811.18974688096</v>
      </c>
      <c r="F150" s="5"/>
      <c r="G150" s="5">
        <f t="shared" si="7"/>
        <v>754.2828823740825</v>
      </c>
      <c r="H150" s="17"/>
      <c r="I150" s="17"/>
    </row>
    <row r="151" spans="1:9" ht="12.75" hidden="1" outlineLevel="1">
      <c r="A151" s="17"/>
      <c r="B151" s="16">
        <f t="shared" si="8"/>
        <v>43708</v>
      </c>
      <c r="C151" s="9"/>
      <c r="D151" s="10"/>
      <c r="E151" s="5">
        <f t="shared" si="6"/>
        <v>64776.92402384354</v>
      </c>
      <c r="F151" s="5"/>
      <c r="G151" s="5">
        <f t="shared" si="7"/>
        <v>765.7342769625716</v>
      </c>
      <c r="H151" s="17"/>
      <c r="I151" s="17"/>
    </row>
    <row r="152" spans="1:9" ht="12.75" hidden="1" outlineLevel="1">
      <c r="A152" s="17"/>
      <c r="B152" s="16">
        <f t="shared" si="8"/>
        <v>43738</v>
      </c>
      <c r="C152" s="9"/>
      <c r="D152" s="10"/>
      <c r="E152" s="5">
        <f t="shared" si="6"/>
        <v>65754.24711212965</v>
      </c>
      <c r="F152" s="5"/>
      <c r="G152" s="5">
        <f t="shared" si="7"/>
        <v>777.3230882861225</v>
      </c>
      <c r="H152" s="17"/>
      <c r="I152" s="17"/>
    </row>
    <row r="153" spans="1:9" ht="12.75" hidden="1" outlineLevel="1">
      <c r="A153" s="17"/>
      <c r="B153" s="16">
        <f t="shared" si="8"/>
        <v>43769</v>
      </c>
      <c r="C153" s="9"/>
      <c r="D153" s="10"/>
      <c r="E153" s="5">
        <f t="shared" si="6"/>
        <v>66743.2980774752</v>
      </c>
      <c r="F153" s="5"/>
      <c r="G153" s="5">
        <f t="shared" si="7"/>
        <v>789.0509653455558</v>
      </c>
      <c r="H153" s="17"/>
      <c r="I153" s="17"/>
    </row>
    <row r="154" spans="1:9" ht="12.75" hidden="1" outlineLevel="1">
      <c r="A154" s="17"/>
      <c r="B154" s="16">
        <f t="shared" si="8"/>
        <v>43799</v>
      </c>
      <c r="C154" s="9"/>
      <c r="D154" s="10"/>
      <c r="E154" s="5">
        <f t="shared" si="6"/>
        <v>67744.21765440491</v>
      </c>
      <c r="F154" s="5"/>
      <c r="G154" s="5">
        <f t="shared" si="7"/>
        <v>800.9195769297025</v>
      </c>
      <c r="H154" s="17"/>
      <c r="I154" s="17"/>
    </row>
    <row r="155" spans="1:9" ht="12.75" hidden="1" outlineLevel="1">
      <c r="A155" s="17"/>
      <c r="B155" s="16">
        <f t="shared" si="8"/>
        <v>43830</v>
      </c>
      <c r="C155" s="9"/>
      <c r="D155" s="10"/>
      <c r="E155" s="5">
        <f t="shared" si="6"/>
        <v>68757.14826625778</v>
      </c>
      <c r="F155" s="5"/>
      <c r="G155" s="5">
        <f t="shared" si="7"/>
        <v>812.930611852859</v>
      </c>
      <c r="H155" s="17"/>
      <c r="I155" s="17"/>
    </row>
    <row r="156" spans="1:9" ht="12.75" collapsed="1">
      <c r="A156" s="17"/>
      <c r="B156" s="16">
        <f t="shared" si="8"/>
        <v>43861</v>
      </c>
      <c r="C156" s="9"/>
      <c r="D156" s="10"/>
      <c r="E156" s="5">
        <f t="shared" si="6"/>
        <v>69782.23404545287</v>
      </c>
      <c r="F156" s="5"/>
      <c r="G156" s="5">
        <f t="shared" si="7"/>
        <v>825.0857791950933</v>
      </c>
      <c r="H156" s="17"/>
      <c r="I156" s="17"/>
    </row>
    <row r="157" spans="1:9" ht="12.75" hidden="1" outlineLevel="1">
      <c r="A157" s="17"/>
      <c r="B157" s="16">
        <f t="shared" si="8"/>
        <v>43890</v>
      </c>
      <c r="C157" s="9"/>
      <c r="D157" s="10"/>
      <c r="E157" s="5">
        <f t="shared" si="6"/>
        <v>70819.6208539983</v>
      </c>
      <c r="F157" s="5"/>
      <c r="G157" s="5">
        <f t="shared" si="7"/>
        <v>837.3868085454345</v>
      </c>
      <c r="H157" s="17"/>
      <c r="I157" s="17"/>
    </row>
    <row r="158" spans="1:9" ht="12.75" hidden="1" outlineLevel="1">
      <c r="A158" s="17"/>
      <c r="B158" s="16">
        <f t="shared" si="8"/>
        <v>43921</v>
      </c>
      <c r="C158" s="9"/>
      <c r="D158" s="10"/>
      <c r="E158" s="5">
        <f t="shared" si="6"/>
        <v>71869.45630424628</v>
      </c>
      <c r="F158" s="5"/>
      <c r="G158" s="5">
        <f t="shared" si="7"/>
        <v>849.8354502479797</v>
      </c>
      <c r="H158" s="17"/>
      <c r="I158" s="17"/>
    </row>
    <row r="159" spans="1:9" ht="12.75" hidden="1" outlineLevel="1">
      <c r="A159" s="17"/>
      <c r="B159" s="16">
        <f t="shared" si="8"/>
        <v>43951</v>
      </c>
      <c r="C159" s="9"/>
      <c r="D159" s="10"/>
      <c r="E159" s="5">
        <f t="shared" si="6"/>
        <v>72931.88977989725</v>
      </c>
      <c r="F159" s="5"/>
      <c r="G159" s="5">
        <f t="shared" si="7"/>
        <v>862.4334756509554</v>
      </c>
      <c r="H159" s="17"/>
      <c r="I159" s="17"/>
    </row>
    <row r="160" spans="1:9" ht="12.75" hidden="1" outlineLevel="1">
      <c r="A160" s="17"/>
      <c r="B160" s="16">
        <f t="shared" si="8"/>
        <v>43982</v>
      </c>
      <c r="C160" s="9"/>
      <c r="D160" s="10"/>
      <c r="E160" s="5">
        <f t="shared" si="6"/>
        <v>74007.07245725601</v>
      </c>
      <c r="F160" s="5"/>
      <c r="G160" s="5">
        <f t="shared" si="7"/>
        <v>875.182677358767</v>
      </c>
      <c r="H160" s="17"/>
      <c r="I160" s="17"/>
    </row>
    <row r="161" spans="1:9" ht="12.75" hidden="1" outlineLevel="1">
      <c r="A161" s="17"/>
      <c r="B161" s="16">
        <f t="shared" si="8"/>
        <v>44012</v>
      </c>
      <c r="C161" s="9"/>
      <c r="D161" s="10"/>
      <c r="E161" s="5">
        <f t="shared" si="6"/>
        <v>75095.1573267431</v>
      </c>
      <c r="F161" s="5"/>
      <c r="G161" s="5">
        <f t="shared" si="7"/>
        <v>888.0848694870722</v>
      </c>
      <c r="H161" s="17"/>
      <c r="I161" s="17"/>
    </row>
    <row r="162" spans="1:9" ht="12.75" hidden="1" outlineLevel="1">
      <c r="A162" s="17"/>
      <c r="B162" s="16">
        <f t="shared" si="8"/>
        <v>44043</v>
      </c>
      <c r="C162" s="9"/>
      <c r="D162" s="10"/>
      <c r="E162" s="5">
        <f t="shared" si="6"/>
        <v>76196.29921466402</v>
      </c>
      <c r="F162" s="5"/>
      <c r="G162" s="5">
        <f t="shared" si="7"/>
        <v>901.1418879209172</v>
      </c>
      <c r="H162" s="17"/>
      <c r="I162" s="17"/>
    </row>
    <row r="163" spans="1:9" ht="12.75" hidden="1" outlineLevel="1">
      <c r="A163" s="17"/>
      <c r="B163" s="16">
        <f t="shared" si="8"/>
        <v>44074</v>
      </c>
      <c r="C163" s="9"/>
      <c r="D163" s="10"/>
      <c r="E163" s="5">
        <f t="shared" si="6"/>
        <v>77310.65480523999</v>
      </c>
      <c r="F163" s="5"/>
      <c r="G163" s="5">
        <f t="shared" si="7"/>
        <v>914.3555905759682</v>
      </c>
      <c r="H163" s="17"/>
      <c r="I163" s="17"/>
    </row>
    <row r="164" spans="1:9" ht="12.75" hidden="1" outlineLevel="1">
      <c r="A164" s="17"/>
      <c r="B164" s="16">
        <f t="shared" si="8"/>
        <v>44104</v>
      </c>
      <c r="C164" s="9"/>
      <c r="D164" s="10"/>
      <c r="E164" s="5">
        <f t="shared" si="6"/>
        <v>78438.38266290286</v>
      </c>
      <c r="F164" s="5"/>
      <c r="G164" s="5">
        <f t="shared" si="7"/>
        <v>927.7278576628798</v>
      </c>
      <c r="H164" s="17"/>
      <c r="I164" s="17"/>
    </row>
    <row r="165" spans="1:9" ht="12.75" hidden="1" outlineLevel="1">
      <c r="A165" s="17"/>
      <c r="B165" s="16">
        <f t="shared" si="8"/>
        <v>44135</v>
      </c>
      <c r="C165" s="9"/>
      <c r="D165" s="10"/>
      <c r="E165" s="5">
        <f t="shared" si="6"/>
        <v>79579.6432548577</v>
      </c>
      <c r="F165" s="5"/>
      <c r="G165" s="5">
        <f t="shared" si="7"/>
        <v>941.2605919548344</v>
      </c>
      <c r="H165" s="17"/>
      <c r="I165" s="17"/>
    </row>
    <row r="166" spans="1:9" ht="12.75" hidden="1" outlineLevel="1">
      <c r="A166" s="17"/>
      <c r="B166" s="16">
        <f t="shared" si="8"/>
        <v>44165</v>
      </c>
      <c r="C166" s="9"/>
      <c r="D166" s="10"/>
      <c r="E166" s="5">
        <f t="shared" si="6"/>
        <v>80734.598973916</v>
      </c>
      <c r="F166" s="5"/>
      <c r="G166" s="5">
        <f t="shared" si="7"/>
        <v>954.9557190582924</v>
      </c>
      <c r="H166" s="17"/>
      <c r="I166" s="17"/>
    </row>
    <row r="167" spans="1:9" ht="12.75" hidden="1" outlineLevel="1">
      <c r="A167" s="17"/>
      <c r="B167" s="16">
        <f t="shared" si="8"/>
        <v>44196</v>
      </c>
      <c r="C167" s="9"/>
      <c r="D167" s="10"/>
      <c r="E167" s="5">
        <f t="shared" si="6"/>
        <v>81903.414161603</v>
      </c>
      <c r="F167" s="5"/>
      <c r="G167" s="5">
        <f t="shared" si="7"/>
        <v>968.815187686992</v>
      </c>
      <c r="H167" s="17"/>
      <c r="I167" s="17"/>
    </row>
    <row r="168" spans="1:9" ht="12.75" collapsed="1">
      <c r="A168" s="17"/>
      <c r="B168" s="16">
        <f t="shared" si="8"/>
        <v>44227</v>
      </c>
      <c r="C168" s="9"/>
      <c r="D168" s="10"/>
      <c r="E168" s="5">
        <f t="shared" si="6"/>
        <v>83086.25513154223</v>
      </c>
      <c r="F168" s="5"/>
      <c r="G168" s="5">
        <f t="shared" si="7"/>
        <v>982.840969939236</v>
      </c>
      <c r="H168" s="17"/>
      <c r="I168" s="17"/>
    </row>
    <row r="169" spans="1:9" ht="12.75" hidden="1" outlineLevel="1">
      <c r="A169" s="17"/>
      <c r="B169" s="16">
        <f t="shared" si="8"/>
        <v>44255</v>
      </c>
      <c r="C169" s="9"/>
      <c r="D169" s="10"/>
      <c r="E169" s="5">
        <f t="shared" si="6"/>
        <v>84283.29019312075</v>
      </c>
      <c r="F169" s="5"/>
      <c r="G169" s="5">
        <f t="shared" si="7"/>
        <v>997.0350615785068</v>
      </c>
      <c r="H169" s="17"/>
      <c r="I169" s="17"/>
    </row>
    <row r="170" spans="1:9" ht="12.75" hidden="1" outlineLevel="1">
      <c r="A170" s="17"/>
      <c r="B170" s="16">
        <f t="shared" si="8"/>
        <v>44286</v>
      </c>
      <c r="C170" s="9"/>
      <c r="D170" s="10"/>
      <c r="E170" s="5">
        <f t="shared" si="6"/>
        <v>85494.68967543819</v>
      </c>
      <c r="F170" s="5"/>
      <c r="G170" s="5">
        <f t="shared" si="7"/>
        <v>1011.3994823174489</v>
      </c>
      <c r="H170" s="17"/>
      <c r="I170" s="17"/>
    </row>
    <row r="171" spans="1:9" ht="12.75" hidden="1" outlineLevel="1">
      <c r="A171" s="17"/>
      <c r="B171" s="16">
        <f t="shared" si="8"/>
        <v>44316</v>
      </c>
      <c r="C171" s="9"/>
      <c r="D171" s="10"/>
      <c r="E171" s="5">
        <f t="shared" si="6"/>
        <v>86720.62595154345</v>
      </c>
      <c r="F171" s="5"/>
      <c r="G171" s="5">
        <f t="shared" si="7"/>
        <v>1025.9362761052582</v>
      </c>
      <c r="H171" s="17"/>
      <c r="I171" s="17"/>
    </row>
    <row r="172" spans="1:9" ht="12.75" hidden="1" outlineLevel="1">
      <c r="A172" s="17"/>
      <c r="B172" s="16">
        <f t="shared" si="8"/>
        <v>44347</v>
      </c>
      <c r="C172" s="9"/>
      <c r="D172" s="10"/>
      <c r="E172" s="5">
        <f t="shared" si="6"/>
        <v>87961.27346296197</v>
      </c>
      <c r="F172" s="5"/>
      <c r="G172" s="5">
        <f t="shared" si="7"/>
        <v>1040.6475114185214</v>
      </c>
      <c r="H172" s="17"/>
      <c r="I172" s="17"/>
    </row>
    <row r="173" spans="1:9" ht="12.75" hidden="1" outlineLevel="1">
      <c r="A173" s="17"/>
      <c r="B173" s="16">
        <f t="shared" si="8"/>
        <v>44377</v>
      </c>
      <c r="C173" s="9"/>
      <c r="D173" s="10"/>
      <c r="E173" s="5">
        <f t="shared" si="6"/>
        <v>89216.8087445175</v>
      </c>
      <c r="F173" s="5"/>
      <c r="G173" s="5">
        <f t="shared" si="7"/>
        <v>1055.5352815555436</v>
      </c>
      <c r="H173" s="17"/>
      <c r="I173" s="17"/>
    </row>
    <row r="174" spans="1:9" ht="12.75" hidden="1" outlineLevel="1">
      <c r="A174" s="17"/>
      <c r="B174" s="16">
        <f t="shared" si="8"/>
        <v>44408</v>
      </c>
      <c r="C174" s="9"/>
      <c r="D174" s="10"/>
      <c r="E174" s="5">
        <f t="shared" si="6"/>
        <v>90487.41044945171</v>
      </c>
      <c r="F174" s="5"/>
      <c r="G174" s="5">
        <f t="shared" si="7"/>
        <v>1070.6017049342101</v>
      </c>
      <c r="H174" s="17"/>
      <c r="I174" s="17"/>
    </row>
    <row r="175" spans="1:9" ht="12.75" hidden="1" outlineLevel="1">
      <c r="A175" s="17"/>
      <c r="B175" s="16">
        <f t="shared" si="8"/>
        <v>44439</v>
      </c>
      <c r="C175" s="9"/>
      <c r="D175" s="10"/>
      <c r="E175" s="5">
        <f t="shared" si="6"/>
        <v>91773.25937484513</v>
      </c>
      <c r="F175" s="5"/>
      <c r="G175" s="5">
        <f t="shared" si="7"/>
        <v>1085.8489253934206</v>
      </c>
      <c r="H175" s="17"/>
      <c r="I175" s="17"/>
    </row>
    <row r="176" spans="1:9" ht="12.75" hidden="1" outlineLevel="1">
      <c r="A176" s="17"/>
      <c r="B176" s="16">
        <f t="shared" si="8"/>
        <v>44469</v>
      </c>
      <c r="C176" s="9"/>
      <c r="D176" s="10"/>
      <c r="E176" s="5">
        <f t="shared" si="6"/>
        <v>93074.53848734328</v>
      </c>
      <c r="F176" s="5"/>
      <c r="G176" s="5">
        <f t="shared" si="7"/>
        <v>1101.2791124981416</v>
      </c>
      <c r="H176" s="17"/>
      <c r="I176" s="17"/>
    </row>
    <row r="177" spans="1:9" ht="12.75" hidden="1" outlineLevel="1">
      <c r="A177" s="17"/>
      <c r="B177" s="16">
        <f t="shared" si="8"/>
        <v>44500</v>
      </c>
      <c r="C177" s="9"/>
      <c r="D177" s="10"/>
      <c r="E177" s="5">
        <f t="shared" si="6"/>
        <v>94391.4329491914</v>
      </c>
      <c r="F177" s="5"/>
      <c r="G177" s="5">
        <f t="shared" si="7"/>
        <v>1116.8944618481194</v>
      </c>
      <c r="H177" s="17"/>
      <c r="I177" s="17"/>
    </row>
    <row r="178" spans="1:9" ht="12.75" hidden="1" outlineLevel="1">
      <c r="A178" s="17"/>
      <c r="B178" s="16">
        <f t="shared" si="8"/>
        <v>44530</v>
      </c>
      <c r="C178" s="9"/>
      <c r="D178" s="10"/>
      <c r="E178" s="5">
        <f t="shared" si="6"/>
        <v>95724.1301445817</v>
      </c>
      <c r="F178" s="5"/>
      <c r="G178" s="5">
        <f t="shared" si="7"/>
        <v>1132.6971953902969</v>
      </c>
      <c r="H178" s="17"/>
      <c r="I178" s="17"/>
    </row>
    <row r="179" spans="1:9" ht="12.75" hidden="1" outlineLevel="1">
      <c r="A179" s="17"/>
      <c r="B179" s="16">
        <f t="shared" si="8"/>
        <v>44561</v>
      </c>
      <c r="C179" s="9"/>
      <c r="D179" s="10"/>
      <c r="E179" s="5">
        <f t="shared" si="6"/>
        <v>97072.81970631667</v>
      </c>
      <c r="F179" s="5"/>
      <c r="G179" s="5">
        <f t="shared" si="7"/>
        <v>1148.6895617349803</v>
      </c>
      <c r="H179" s="17"/>
      <c r="I179" s="17"/>
    </row>
    <row r="180" spans="1:9" ht="12.75" collapsed="1">
      <c r="A180" s="17"/>
      <c r="B180" s="16">
        <f t="shared" si="8"/>
        <v>44592</v>
      </c>
      <c r="C180" s="9"/>
      <c r="D180" s="10"/>
      <c r="E180" s="5">
        <f t="shared" si="6"/>
        <v>98437.69354279248</v>
      </c>
      <c r="F180" s="5"/>
      <c r="G180" s="5">
        <f t="shared" si="7"/>
        <v>1164.8738364758</v>
      </c>
      <c r="H180" s="17"/>
      <c r="I180" s="17"/>
    </row>
    <row r="181" spans="1:9" ht="12.75" hidden="1" outlineLevel="1">
      <c r="A181" s="17"/>
      <c r="B181" s="16">
        <f t="shared" si="8"/>
        <v>44620</v>
      </c>
      <c r="C181" s="9"/>
      <c r="D181" s="10"/>
      <c r="E181" s="5">
        <f t="shared" si="6"/>
        <v>99818.94586530598</v>
      </c>
      <c r="F181" s="5"/>
      <c r="G181" s="5">
        <f t="shared" si="7"/>
        <v>1181.2523225135099</v>
      </c>
      <c r="H181" s="17"/>
      <c r="I181" s="17"/>
    </row>
    <row r="182" spans="1:9" ht="12.75" hidden="1" outlineLevel="1">
      <c r="A182" s="17"/>
      <c r="B182" s="16">
        <f t="shared" si="8"/>
        <v>44651</v>
      </c>
      <c r="C182" s="9"/>
      <c r="D182" s="10"/>
      <c r="E182" s="5">
        <f t="shared" si="6"/>
        <v>101216.77321568965</v>
      </c>
      <c r="F182" s="5"/>
      <c r="G182" s="5">
        <f t="shared" si="7"/>
        <v>1197.8273503836717</v>
      </c>
      <c r="H182" s="17"/>
      <c r="I182" s="17"/>
    </row>
    <row r="183" spans="1:9" ht="12.75" hidden="1" outlineLevel="1">
      <c r="A183" s="17"/>
      <c r="B183" s="16">
        <f t="shared" si="8"/>
        <v>44681</v>
      </c>
      <c r="C183" s="9"/>
      <c r="D183" s="10"/>
      <c r="E183" s="5">
        <f t="shared" si="6"/>
        <v>102631.37449427793</v>
      </c>
      <c r="F183" s="5"/>
      <c r="G183" s="5">
        <f t="shared" si="7"/>
        <v>1214.6012785882758</v>
      </c>
      <c r="H183" s="17"/>
      <c r="I183" s="17"/>
    </row>
    <row r="184" spans="1:9" ht="12.75" hidden="1" outlineLevel="1">
      <c r="A184" s="17"/>
      <c r="B184" s="16">
        <f t="shared" si="8"/>
        <v>44712</v>
      </c>
      <c r="C184" s="9"/>
      <c r="D184" s="10"/>
      <c r="E184" s="5">
        <f t="shared" si="6"/>
        <v>104062.95098820927</v>
      </c>
      <c r="F184" s="5"/>
      <c r="G184" s="5">
        <f t="shared" si="7"/>
        <v>1231.576493931335</v>
      </c>
      <c r="H184" s="17"/>
      <c r="I184" s="17"/>
    </row>
    <row r="185" spans="1:9" ht="12.75" hidden="1" outlineLevel="1">
      <c r="A185" s="17"/>
      <c r="B185" s="16">
        <f t="shared" si="8"/>
        <v>44742</v>
      </c>
      <c r="C185" s="9"/>
      <c r="D185" s="10"/>
      <c r="E185" s="5">
        <f t="shared" si="6"/>
        <v>105511.70640006778</v>
      </c>
      <c r="F185" s="5"/>
      <c r="G185" s="5">
        <f t="shared" si="7"/>
        <v>1248.7554118585113</v>
      </c>
      <c r="H185" s="17"/>
      <c r="I185" s="17"/>
    </row>
    <row r="186" spans="1:9" ht="12.75" hidden="1" outlineLevel="1">
      <c r="A186" s="17"/>
      <c r="B186" s="16">
        <f t="shared" si="8"/>
        <v>44773</v>
      </c>
      <c r="C186" s="9"/>
      <c r="D186" s="10"/>
      <c r="E186" s="5">
        <f t="shared" si="6"/>
        <v>106977.8468768686</v>
      </c>
      <c r="F186" s="5"/>
      <c r="G186" s="5">
        <f t="shared" si="7"/>
        <v>1266.1404768008133</v>
      </c>
      <c r="H186" s="17"/>
      <c r="I186" s="17"/>
    </row>
    <row r="187" spans="1:9" ht="12.75" hidden="1" outlineLevel="1">
      <c r="A187" s="17"/>
      <c r="B187" s="16">
        <f t="shared" si="8"/>
        <v>44804</v>
      </c>
      <c r="C187" s="9"/>
      <c r="D187" s="10"/>
      <c r="E187" s="5">
        <f t="shared" si="6"/>
        <v>108461.58103939102</v>
      </c>
      <c r="F187" s="5"/>
      <c r="G187" s="5">
        <f t="shared" si="7"/>
        <v>1283.7341625224233</v>
      </c>
      <c r="H187" s="17"/>
      <c r="I187" s="17"/>
    </row>
    <row r="188" spans="1:9" ht="12.75" hidden="1" outlineLevel="1">
      <c r="A188" s="17"/>
      <c r="B188" s="16">
        <f t="shared" si="8"/>
        <v>44834</v>
      </c>
      <c r="C188" s="9"/>
      <c r="D188" s="10"/>
      <c r="E188" s="5">
        <f t="shared" si="6"/>
        <v>109963.12001186372</v>
      </c>
      <c r="F188" s="5"/>
      <c r="G188" s="5">
        <f t="shared" si="7"/>
        <v>1301.5389724726922</v>
      </c>
      <c r="H188" s="17"/>
      <c r="I188" s="17"/>
    </row>
    <row r="189" spans="1:9" ht="12.75" hidden="1" outlineLevel="1">
      <c r="A189" s="17"/>
      <c r="B189" s="16">
        <f t="shared" si="8"/>
        <v>44865</v>
      </c>
      <c r="C189" s="9"/>
      <c r="D189" s="10"/>
      <c r="E189" s="5">
        <f t="shared" si="6"/>
        <v>111482.67745200609</v>
      </c>
      <c r="F189" s="5"/>
      <c r="G189" s="5">
        <f t="shared" si="7"/>
        <v>1319.5574401423646</v>
      </c>
      <c r="H189" s="17"/>
      <c r="I189" s="17"/>
    </row>
    <row r="190" spans="1:9" ht="12.75" hidden="1" outlineLevel="1">
      <c r="A190" s="17"/>
      <c r="B190" s="16">
        <f t="shared" si="8"/>
        <v>44895</v>
      </c>
      <c r="C190" s="9"/>
      <c r="D190" s="10"/>
      <c r="E190" s="5">
        <f t="shared" si="6"/>
        <v>113020.46958143017</v>
      </c>
      <c r="F190" s="5"/>
      <c r="G190" s="5">
        <f t="shared" si="7"/>
        <v>1337.792129424073</v>
      </c>
      <c r="H190" s="17"/>
      <c r="I190" s="17"/>
    </row>
    <row r="191" spans="1:9" ht="12.75" hidden="1" outlineLevel="1">
      <c r="A191" s="17"/>
      <c r="B191" s="16">
        <f t="shared" si="8"/>
        <v>44926</v>
      </c>
      <c r="C191" s="9"/>
      <c r="D191" s="10"/>
      <c r="E191" s="5">
        <f t="shared" si="6"/>
        <v>114576.71521640733</v>
      </c>
      <c r="F191" s="5"/>
      <c r="G191" s="5">
        <f t="shared" si="7"/>
        <v>1356.2456349771621</v>
      </c>
      <c r="H191" s="17"/>
      <c r="I191" s="17"/>
    </row>
    <row r="192" spans="1:9" ht="12.75" collapsed="1">
      <c r="A192" s="17"/>
      <c r="B192" s="16">
        <f t="shared" si="8"/>
        <v>44957</v>
      </c>
      <c r="C192" s="9"/>
      <c r="D192" s="10"/>
      <c r="E192" s="5">
        <f t="shared" si="6"/>
        <v>116151.63579900422</v>
      </c>
      <c r="F192" s="5"/>
      <c r="G192" s="5">
        <f t="shared" si="7"/>
        <v>1374.920582596888</v>
      </c>
      <c r="H192" s="17"/>
      <c r="I192" s="17"/>
    </row>
    <row r="193" spans="1:9" ht="12.75" hidden="1" outlineLevel="1">
      <c r="A193" s="17"/>
      <c r="B193" s="16">
        <f t="shared" si="8"/>
        <v>44985</v>
      </c>
      <c r="C193" s="9"/>
      <c r="D193" s="10"/>
      <c r="E193" s="5">
        <f t="shared" si="6"/>
        <v>117745.45542859226</v>
      </c>
      <c r="F193" s="5"/>
      <c r="G193" s="5">
        <f t="shared" si="7"/>
        <v>1393.8196295880507</v>
      </c>
      <c r="H193" s="17"/>
      <c r="I193" s="17"/>
    </row>
    <row r="194" spans="1:9" ht="12.75" hidden="1" outlineLevel="1">
      <c r="A194" s="17"/>
      <c r="B194" s="16">
        <f t="shared" si="8"/>
        <v>45016</v>
      </c>
      <c r="C194" s="9"/>
      <c r="D194" s="10"/>
      <c r="E194" s="5">
        <f t="shared" si="6"/>
        <v>119358.40089373538</v>
      </c>
      <c r="F194" s="5"/>
      <c r="G194" s="5">
        <f t="shared" si="7"/>
        <v>1412.9454651431072</v>
      </c>
      <c r="H194" s="17"/>
      <c r="I194" s="17"/>
    </row>
    <row r="195" spans="1:9" ht="12.75" hidden="1" outlineLevel="1">
      <c r="A195" s="17"/>
      <c r="B195" s="16">
        <f t="shared" si="8"/>
        <v>45046</v>
      </c>
      <c r="C195" s="9"/>
      <c r="D195" s="10"/>
      <c r="E195" s="5">
        <f t="shared" si="6"/>
        <v>120990.70170446021</v>
      </c>
      <c r="F195" s="5"/>
      <c r="G195" s="5">
        <f t="shared" si="7"/>
        <v>1432.3008107248245</v>
      </c>
      <c r="H195" s="17"/>
      <c r="I195" s="17"/>
    </row>
    <row r="196" spans="1:9" ht="12.75" hidden="1" outlineLevel="1">
      <c r="A196" s="17"/>
      <c r="B196" s="16">
        <f t="shared" si="8"/>
        <v>45077</v>
      </c>
      <c r="C196" s="9"/>
      <c r="D196" s="10"/>
      <c r="E196" s="5">
        <f t="shared" si="6"/>
        <v>122642.59012491374</v>
      </c>
      <c r="F196" s="5"/>
      <c r="G196" s="5">
        <f t="shared" si="7"/>
        <v>1451.8884204535225</v>
      </c>
      <c r="H196" s="17"/>
      <c r="I196" s="17"/>
    </row>
    <row r="197" spans="1:9" ht="12.75" hidden="1" outlineLevel="1">
      <c r="A197" s="17"/>
      <c r="B197" s="16">
        <f t="shared" si="8"/>
        <v>45107</v>
      </c>
      <c r="C197" s="9"/>
      <c r="D197" s="10"/>
      <c r="E197" s="5">
        <f t="shared" si="6"/>
        <v>124314.30120641271</v>
      </c>
      <c r="F197" s="5"/>
      <c r="G197" s="5">
        <f t="shared" si="7"/>
        <v>1471.7110814989649</v>
      </c>
      <c r="H197" s="17"/>
      <c r="I197" s="17"/>
    </row>
    <row r="198" spans="1:9" ht="12.75" hidden="1" outlineLevel="1">
      <c r="A198" s="17"/>
      <c r="B198" s="16">
        <f t="shared" si="8"/>
        <v>45138</v>
      </c>
      <c r="C198" s="9"/>
      <c r="D198" s="10"/>
      <c r="E198" s="5">
        <f t="shared" si="6"/>
        <v>126006.07282088966</v>
      </c>
      <c r="F198" s="5"/>
      <c r="G198" s="5">
        <f t="shared" si="7"/>
        <v>1491.7716144769527</v>
      </c>
      <c r="H198" s="17"/>
      <c r="I198" s="17"/>
    </row>
    <row r="199" spans="1:9" ht="12.75" hidden="1" outlineLevel="1">
      <c r="A199" s="17"/>
      <c r="B199" s="16">
        <f t="shared" si="8"/>
        <v>45169</v>
      </c>
      <c r="C199" s="9"/>
      <c r="D199" s="10"/>
      <c r="E199" s="5">
        <f t="shared" si="6"/>
        <v>127718.14569474033</v>
      </c>
      <c r="F199" s="5"/>
      <c r="G199" s="5">
        <f t="shared" si="7"/>
        <v>1512.072873850676</v>
      </c>
      <c r="H199" s="17"/>
      <c r="I199" s="17"/>
    </row>
    <row r="200" spans="1:9" ht="12.75" hidden="1" outlineLevel="1">
      <c r="A200" s="17"/>
      <c r="B200" s="16">
        <f t="shared" si="8"/>
        <v>45199</v>
      </c>
      <c r="C200" s="9"/>
      <c r="D200" s="10"/>
      <c r="E200" s="5">
        <f t="shared" si="6"/>
        <v>129450.76344307722</v>
      </c>
      <c r="F200" s="5"/>
      <c r="G200" s="5">
        <f t="shared" si="7"/>
        <v>1532.617748336884</v>
      </c>
      <c r="H200" s="17"/>
      <c r="I200" s="17"/>
    </row>
    <row r="201" spans="1:9" ht="12.75" hidden="1" outlineLevel="1">
      <c r="A201" s="17"/>
      <c r="B201" s="16">
        <f t="shared" si="8"/>
        <v>45230</v>
      </c>
      <c r="C201" s="9"/>
      <c r="D201" s="10"/>
      <c r="E201" s="5">
        <f t="shared" si="6"/>
        <v>131204.17260439415</v>
      </c>
      <c r="F201" s="5"/>
      <c r="G201" s="5">
        <f t="shared" si="7"/>
        <v>1553.4091613169267</v>
      </c>
      <c r="H201" s="17"/>
      <c r="I201" s="17"/>
    </row>
    <row r="202" spans="1:9" ht="12.75" hidden="1" outlineLevel="1">
      <c r="A202" s="17"/>
      <c r="B202" s="16">
        <f t="shared" si="8"/>
        <v>45260</v>
      </c>
      <c r="C202" s="9"/>
      <c r="D202" s="10"/>
      <c r="E202" s="5">
        <f t="shared" si="6"/>
        <v>132978.62267564688</v>
      </c>
      <c r="F202" s="5"/>
      <c r="G202" s="5">
        <f t="shared" si="7"/>
        <v>1574.4500712527297</v>
      </c>
      <c r="H202" s="17"/>
      <c r="I202" s="17"/>
    </row>
    <row r="203" spans="1:9" ht="12.75" hidden="1" outlineLevel="1">
      <c r="A203" s="17"/>
      <c r="B203" s="16">
        <f t="shared" si="8"/>
        <v>45291</v>
      </c>
      <c r="C203" s="9"/>
      <c r="D203" s="10"/>
      <c r="E203" s="5">
        <f t="shared" si="6"/>
        <v>134774.36614775466</v>
      </c>
      <c r="F203" s="5"/>
      <c r="G203" s="5">
        <f t="shared" si="7"/>
        <v>1595.7434721077627</v>
      </c>
      <c r="H203" s="17"/>
      <c r="I203" s="17"/>
    </row>
    <row r="204" spans="1:9" ht="12.75" collapsed="1">
      <c r="A204" s="17"/>
      <c r="B204" s="16">
        <f t="shared" si="8"/>
        <v>45322</v>
      </c>
      <c r="C204" s="9"/>
      <c r="D204" s="10"/>
      <c r="E204" s="5">
        <f t="shared" si="6"/>
        <v>136591.65854152772</v>
      </c>
      <c r="F204" s="5"/>
      <c r="G204" s="5">
        <f t="shared" si="7"/>
        <v>1617.292393773056</v>
      </c>
      <c r="H204" s="17"/>
      <c r="I204" s="17"/>
    </row>
    <row r="205" spans="1:9" ht="12.75" hidden="1" outlineLevel="1">
      <c r="A205" s="17"/>
      <c r="B205" s="16">
        <f t="shared" si="8"/>
        <v>45351</v>
      </c>
      <c r="C205" s="9"/>
      <c r="D205" s="10"/>
      <c r="E205" s="5">
        <f t="shared" si="6"/>
        <v>138430.75844402605</v>
      </c>
      <c r="F205" s="5"/>
      <c r="G205" s="5">
        <f t="shared" si="7"/>
        <v>1639.0999024983328</v>
      </c>
      <c r="H205" s="17"/>
      <c r="I205" s="17"/>
    </row>
    <row r="206" spans="1:9" ht="12.75" hidden="1" outlineLevel="1">
      <c r="A206" s="17"/>
      <c r="B206" s="16">
        <f t="shared" si="8"/>
        <v>45382</v>
      </c>
      <c r="C206" s="9"/>
      <c r="D206" s="10"/>
      <c r="E206" s="5">
        <f t="shared" si="6"/>
        <v>140291.92754535438</v>
      </c>
      <c r="F206" s="5"/>
      <c r="G206" s="5">
        <f t="shared" si="7"/>
        <v>1661.1691013283128</v>
      </c>
      <c r="H206" s="17"/>
      <c r="I206" s="17"/>
    </row>
    <row r="207" spans="1:9" ht="12.75" hidden="1" outlineLevel="1">
      <c r="A207" s="17"/>
      <c r="B207" s="16">
        <f t="shared" si="8"/>
        <v>45412</v>
      </c>
      <c r="C207" s="9"/>
      <c r="D207" s="10"/>
      <c r="E207" s="5">
        <f t="shared" si="6"/>
        <v>142175.43067589865</v>
      </c>
      <c r="F207" s="5"/>
      <c r="G207" s="5">
        <f t="shared" si="7"/>
        <v>1683.5031305442526</v>
      </c>
      <c r="H207" s="17"/>
      <c r="I207" s="17"/>
    </row>
    <row r="208" spans="1:9" ht="12.75" hidden="1" outlineLevel="1">
      <c r="A208" s="17"/>
      <c r="B208" s="16">
        <f t="shared" si="8"/>
        <v>45443</v>
      </c>
      <c r="C208" s="9"/>
      <c r="D208" s="10"/>
      <c r="E208" s="5">
        <f t="shared" si="6"/>
        <v>144081.53584400943</v>
      </c>
      <c r="F208" s="5"/>
      <c r="G208" s="5">
        <f t="shared" si="7"/>
        <v>1706.1051681107838</v>
      </c>
      <c r="H208" s="17"/>
      <c r="I208" s="17"/>
    </row>
    <row r="209" spans="1:9" ht="12.75" hidden="1" outlineLevel="1">
      <c r="A209" s="17"/>
      <c r="B209" s="16">
        <f t="shared" si="8"/>
        <v>45473</v>
      </c>
      <c r="C209" s="9"/>
      <c r="D209" s="10"/>
      <c r="E209" s="5">
        <f t="shared" si="6"/>
        <v>146010.51427413753</v>
      </c>
      <c r="F209" s="5"/>
      <c r="G209" s="5">
        <f t="shared" si="7"/>
        <v>1728.9784301281131</v>
      </c>
      <c r="H209" s="17"/>
      <c r="I209" s="17"/>
    </row>
    <row r="210" spans="1:9" ht="12.75" hidden="1" outlineLevel="1">
      <c r="A210" s="17"/>
      <c r="B210" s="16">
        <f t="shared" si="8"/>
        <v>45504</v>
      </c>
      <c r="C210" s="9"/>
      <c r="D210" s="10"/>
      <c r="E210" s="5">
        <f t="shared" si="6"/>
        <v>147962.64044542718</v>
      </c>
      <c r="F210" s="5"/>
      <c r="G210" s="5">
        <f t="shared" si="7"/>
        <v>1752.1261712896503</v>
      </c>
      <c r="H210" s="17"/>
      <c r="I210" s="17"/>
    </row>
    <row r="211" spans="1:9" ht="12.75" hidden="1" outlineLevel="1">
      <c r="A211" s="17"/>
      <c r="B211" s="16">
        <f t="shared" si="8"/>
        <v>45535</v>
      </c>
      <c r="C211" s="9"/>
      <c r="D211" s="10"/>
      <c r="E211" s="5">
        <f t="shared" si="6"/>
        <v>149938.1921307723</v>
      </c>
      <c r="F211" s="5"/>
      <c r="G211" s="5">
        <f t="shared" si="7"/>
        <v>1775.5516853451263</v>
      </c>
      <c r="H211" s="17"/>
      <c r="I211" s="17"/>
    </row>
    <row r="212" spans="1:9" ht="12.75" hidden="1" outlineLevel="1">
      <c r="A212" s="17"/>
      <c r="B212" s="16">
        <f t="shared" si="8"/>
        <v>45565</v>
      </c>
      <c r="C212" s="9"/>
      <c r="D212" s="10"/>
      <c r="E212" s="5">
        <f aca="true" t="shared" si="9" ref="E212:E275">E211*(1+JUROS)+APORTE_MENSAL</f>
        <v>151937.45043634158</v>
      </c>
      <c r="F212" s="5"/>
      <c r="G212" s="5">
        <f aca="true" t="shared" si="10" ref="G212:G275">E211*(JUROS)</f>
        <v>1799.2583055692678</v>
      </c>
      <c r="H212" s="17"/>
      <c r="I212" s="17"/>
    </row>
    <row r="213" spans="1:9" ht="12.75" hidden="1" outlineLevel="1">
      <c r="A213" s="17"/>
      <c r="B213" s="16">
        <f aca="true" t="shared" si="11" ref="B213:B276">EOMONTH(B212,1)</f>
        <v>45596</v>
      </c>
      <c r="C213" s="9"/>
      <c r="D213" s="10"/>
      <c r="E213" s="5">
        <f t="shared" si="9"/>
        <v>153960.69984157768</v>
      </c>
      <c r="F213" s="5"/>
      <c r="G213" s="5">
        <f t="shared" si="10"/>
        <v>1823.249405236099</v>
      </c>
      <c r="H213" s="17"/>
      <c r="I213" s="17"/>
    </row>
    <row r="214" spans="1:9" ht="12.75" hidden="1" outlineLevel="1">
      <c r="A214" s="17"/>
      <c r="B214" s="16">
        <f t="shared" si="11"/>
        <v>45626</v>
      </c>
      <c r="C214" s="9"/>
      <c r="D214" s="10"/>
      <c r="E214" s="5">
        <f t="shared" si="9"/>
        <v>156008.22823967662</v>
      </c>
      <c r="F214" s="5"/>
      <c r="G214" s="5">
        <f t="shared" si="10"/>
        <v>1847.5283980989323</v>
      </c>
      <c r="H214" s="17"/>
      <c r="I214" s="17"/>
    </row>
    <row r="215" spans="1:9" ht="12.75" hidden="1" outlineLevel="1">
      <c r="A215" s="17"/>
      <c r="B215" s="16">
        <f t="shared" si="11"/>
        <v>45657</v>
      </c>
      <c r="C215" s="9"/>
      <c r="D215" s="10"/>
      <c r="E215" s="5">
        <f t="shared" si="9"/>
        <v>158080.32697855274</v>
      </c>
      <c r="F215" s="5"/>
      <c r="G215" s="5">
        <f t="shared" si="10"/>
        <v>1872.0987388761196</v>
      </c>
      <c r="H215" s="17"/>
      <c r="I215" s="17"/>
    </row>
    <row r="216" spans="1:9" ht="12.75" collapsed="1">
      <c r="A216" s="17"/>
      <c r="B216" s="16">
        <f t="shared" si="11"/>
        <v>45688</v>
      </c>
      <c r="C216" s="9"/>
      <c r="D216" s="10"/>
      <c r="E216" s="5">
        <f t="shared" si="9"/>
        <v>160177.29090229538</v>
      </c>
      <c r="F216" s="5"/>
      <c r="G216" s="5">
        <f t="shared" si="10"/>
        <v>1896.963923742633</v>
      </c>
      <c r="H216" s="17"/>
      <c r="I216" s="17"/>
    </row>
    <row r="217" spans="1:9" ht="12.75" hidden="1" outlineLevel="1">
      <c r="A217" s="17"/>
      <c r="B217" s="16">
        <f t="shared" si="11"/>
        <v>45716</v>
      </c>
      <c r="C217" s="9"/>
      <c r="D217" s="10"/>
      <c r="E217" s="5">
        <f t="shared" si="9"/>
        <v>162299.41839312293</v>
      </c>
      <c r="F217" s="5"/>
      <c r="G217" s="5">
        <f t="shared" si="10"/>
        <v>1922.1274908275445</v>
      </c>
      <c r="H217" s="17"/>
      <c r="I217" s="17"/>
    </row>
    <row r="218" spans="1:9" ht="12.75" hidden="1" outlineLevel="1">
      <c r="A218" s="17"/>
      <c r="B218" s="16">
        <f t="shared" si="11"/>
        <v>45747</v>
      </c>
      <c r="C218" s="9"/>
      <c r="D218" s="10"/>
      <c r="E218" s="5">
        <f t="shared" si="9"/>
        <v>164447.0114138404</v>
      </c>
      <c r="F218" s="5"/>
      <c r="G218" s="5">
        <f t="shared" si="10"/>
        <v>1947.5930207174752</v>
      </c>
      <c r="H218" s="17"/>
      <c r="I218" s="17"/>
    </row>
    <row r="219" spans="1:9" ht="12.75" hidden="1" outlineLevel="1">
      <c r="A219" s="17"/>
      <c r="B219" s="16">
        <f t="shared" si="11"/>
        <v>45777</v>
      </c>
      <c r="C219" s="9"/>
      <c r="D219" s="10"/>
      <c r="E219" s="5">
        <f t="shared" si="9"/>
        <v>166620.3755508065</v>
      </c>
      <c r="F219" s="5"/>
      <c r="G219" s="5">
        <f t="shared" si="10"/>
        <v>1973.364136966085</v>
      </c>
      <c r="H219" s="17"/>
      <c r="I219" s="17"/>
    </row>
    <row r="220" spans="1:9" ht="12.75" hidden="1" outlineLevel="1">
      <c r="A220" s="17"/>
      <c r="B220" s="16">
        <f t="shared" si="11"/>
        <v>45808</v>
      </c>
      <c r="C220" s="9"/>
      <c r="D220" s="10"/>
      <c r="E220" s="5">
        <f t="shared" si="9"/>
        <v>168819.82005741616</v>
      </c>
      <c r="F220" s="5"/>
      <c r="G220" s="5">
        <f t="shared" si="10"/>
        <v>1999.444506609678</v>
      </c>
      <c r="H220" s="17"/>
      <c r="I220" s="17"/>
    </row>
    <row r="221" spans="1:9" ht="12.75" hidden="1" outlineLevel="1">
      <c r="A221" s="17"/>
      <c r="B221" s="16">
        <f t="shared" si="11"/>
        <v>45838</v>
      </c>
      <c r="C221" s="9"/>
      <c r="D221" s="10"/>
      <c r="E221" s="5">
        <f t="shared" si="9"/>
        <v>171045.65789810516</v>
      </c>
      <c r="F221" s="5"/>
      <c r="G221" s="5">
        <f t="shared" si="10"/>
        <v>2025.837840688994</v>
      </c>
      <c r="H221" s="17"/>
      <c r="I221" s="17"/>
    </row>
    <row r="222" spans="1:9" ht="12.75" hidden="1" outlineLevel="1">
      <c r="A222" s="17"/>
      <c r="B222" s="16">
        <f t="shared" si="11"/>
        <v>45869</v>
      </c>
      <c r="C222" s="9"/>
      <c r="D222" s="10"/>
      <c r="E222" s="5">
        <f t="shared" si="9"/>
        <v>173298.20579288242</v>
      </c>
      <c r="F222" s="5"/>
      <c r="G222" s="5">
        <f t="shared" si="10"/>
        <v>2052.5478947772617</v>
      </c>
      <c r="H222" s="17"/>
      <c r="I222" s="17"/>
    </row>
    <row r="223" spans="1:9" ht="12.75" hidden="1" outlineLevel="1">
      <c r="A223" s="17"/>
      <c r="B223" s="16">
        <f t="shared" si="11"/>
        <v>45900</v>
      </c>
      <c r="C223" s="9"/>
      <c r="D223" s="10"/>
      <c r="E223" s="5">
        <f t="shared" si="9"/>
        <v>175577.784262397</v>
      </c>
      <c r="F223" s="5"/>
      <c r="G223" s="5">
        <f t="shared" si="10"/>
        <v>2079.578469514589</v>
      </c>
      <c r="H223" s="17"/>
      <c r="I223" s="17"/>
    </row>
    <row r="224" spans="1:9" ht="12.75" hidden="1" outlineLevel="1">
      <c r="A224" s="17"/>
      <c r="B224" s="16">
        <f t="shared" si="11"/>
        <v>45930</v>
      </c>
      <c r="C224" s="9"/>
      <c r="D224" s="10"/>
      <c r="E224" s="5">
        <f t="shared" si="9"/>
        <v>177884.71767354576</v>
      </c>
      <c r="F224" s="5"/>
      <c r="G224" s="5">
        <f t="shared" si="10"/>
        <v>2106.933411148764</v>
      </c>
      <c r="H224" s="17"/>
      <c r="I224" s="17"/>
    </row>
    <row r="225" spans="1:9" ht="12.75" hidden="1" outlineLevel="1">
      <c r="A225" s="17"/>
      <c r="B225" s="16">
        <f t="shared" si="11"/>
        <v>45961</v>
      </c>
      <c r="C225" s="9"/>
      <c r="D225" s="10"/>
      <c r="E225" s="5">
        <f t="shared" si="9"/>
        <v>180219.3342856283</v>
      </c>
      <c r="F225" s="5"/>
      <c r="G225" s="5">
        <f t="shared" si="10"/>
        <v>2134.616612082549</v>
      </c>
      <c r="H225" s="17"/>
      <c r="I225" s="17"/>
    </row>
    <row r="226" spans="1:9" ht="12.75" hidden="1" outlineLevel="1">
      <c r="A226" s="17"/>
      <c r="B226" s="16">
        <f t="shared" si="11"/>
        <v>45991</v>
      </c>
      <c r="C226" s="9"/>
      <c r="D226" s="10"/>
      <c r="E226" s="5">
        <f t="shared" si="9"/>
        <v>182581.96629705586</v>
      </c>
      <c r="F226" s="5"/>
      <c r="G226" s="5">
        <f t="shared" si="10"/>
        <v>2162.63201142754</v>
      </c>
      <c r="H226" s="17"/>
      <c r="I226" s="17"/>
    </row>
    <row r="227" spans="1:9" ht="12.75" hidden="1" outlineLevel="1">
      <c r="A227" s="17"/>
      <c r="B227" s="16">
        <f t="shared" si="11"/>
        <v>46022</v>
      </c>
      <c r="C227" s="9"/>
      <c r="D227" s="10"/>
      <c r="E227" s="5">
        <f t="shared" si="9"/>
        <v>184972.94989262053</v>
      </c>
      <c r="F227" s="5"/>
      <c r="G227" s="5">
        <f t="shared" si="10"/>
        <v>2190.9835955646704</v>
      </c>
      <c r="H227" s="17"/>
      <c r="I227" s="17"/>
    </row>
    <row r="228" spans="1:9" ht="12.75" collapsed="1">
      <c r="A228" s="17"/>
      <c r="B228" s="16">
        <f t="shared" si="11"/>
        <v>46053</v>
      </c>
      <c r="C228" s="9"/>
      <c r="D228" s="10"/>
      <c r="E228" s="5">
        <f t="shared" si="9"/>
        <v>187392.62529133196</v>
      </c>
      <c r="F228" s="5"/>
      <c r="G228" s="5">
        <f t="shared" si="10"/>
        <v>2219.675398711446</v>
      </c>
      <c r="H228" s="17"/>
      <c r="I228" s="17"/>
    </row>
    <row r="229" spans="1:9" ht="12.75" hidden="1" outlineLevel="1">
      <c r="A229" s="17"/>
      <c r="B229" s="16">
        <f t="shared" si="11"/>
        <v>46081</v>
      </c>
      <c r="C229" s="9"/>
      <c r="D229" s="10"/>
      <c r="E229" s="5">
        <f t="shared" si="9"/>
        <v>189841.33679482795</v>
      </c>
      <c r="F229" s="5"/>
      <c r="G229" s="5">
        <f t="shared" si="10"/>
        <v>2248.7115034959834</v>
      </c>
      <c r="H229" s="17"/>
      <c r="I229" s="17"/>
    </row>
    <row r="230" spans="1:9" ht="12.75" hidden="1" outlineLevel="1">
      <c r="A230" s="17"/>
      <c r="B230" s="16">
        <f t="shared" si="11"/>
        <v>46112</v>
      </c>
      <c r="C230" s="9"/>
      <c r="D230" s="10"/>
      <c r="E230" s="5">
        <f t="shared" si="9"/>
        <v>192319.4328363659</v>
      </c>
      <c r="F230" s="5"/>
      <c r="G230" s="5">
        <f t="shared" si="10"/>
        <v>2278.0960415379354</v>
      </c>
      <c r="H230" s="17"/>
      <c r="I230" s="17"/>
    </row>
    <row r="231" spans="1:9" ht="12.75" hidden="1" outlineLevel="1">
      <c r="A231" s="17"/>
      <c r="B231" s="16">
        <f t="shared" si="11"/>
        <v>46142</v>
      </c>
      <c r="C231" s="9"/>
      <c r="D231" s="10"/>
      <c r="E231" s="5">
        <f t="shared" si="9"/>
        <v>194827.26603040227</v>
      </c>
      <c r="F231" s="5"/>
      <c r="G231" s="5">
        <f t="shared" si="10"/>
        <v>2307.8331940363905</v>
      </c>
      <c r="H231" s="17"/>
      <c r="I231" s="17"/>
    </row>
    <row r="232" spans="1:9" ht="12.75" hidden="1" outlineLevel="1">
      <c r="A232" s="17"/>
      <c r="B232" s="16">
        <f t="shared" si="11"/>
        <v>46173</v>
      </c>
      <c r="C232" s="9"/>
      <c r="D232" s="10"/>
      <c r="E232" s="5">
        <f t="shared" si="9"/>
        <v>197365.1932227671</v>
      </c>
      <c r="F232" s="5"/>
      <c r="G232" s="5">
        <f t="shared" si="10"/>
        <v>2337.9271923648275</v>
      </c>
      <c r="H232" s="17"/>
      <c r="I232" s="17"/>
    </row>
    <row r="233" spans="1:9" ht="12.75" hidden="1" outlineLevel="1">
      <c r="A233" s="17"/>
      <c r="B233" s="16">
        <f t="shared" si="11"/>
        <v>46203</v>
      </c>
      <c r="C233" s="9"/>
      <c r="D233" s="10"/>
      <c r="E233" s="5">
        <f t="shared" si="9"/>
        <v>199933.5755414403</v>
      </c>
      <c r="F233" s="5"/>
      <c r="G233" s="5">
        <f t="shared" si="10"/>
        <v>2368.382318673205</v>
      </c>
      <c r="H233" s="17"/>
      <c r="I233" s="17"/>
    </row>
    <row r="234" spans="1:9" ht="12.75" hidden="1" outlineLevel="1">
      <c r="A234" s="17"/>
      <c r="B234" s="16">
        <f t="shared" si="11"/>
        <v>46234</v>
      </c>
      <c r="C234" s="9"/>
      <c r="D234" s="10"/>
      <c r="E234" s="5">
        <f t="shared" si="9"/>
        <v>202532.7784479376</v>
      </c>
      <c r="F234" s="5"/>
      <c r="G234" s="5">
        <f t="shared" si="10"/>
        <v>2399.202906497284</v>
      </c>
      <c r="H234" s="17"/>
      <c r="I234" s="17"/>
    </row>
    <row r="235" spans="1:9" ht="12.75" hidden="1" outlineLevel="1">
      <c r="A235" s="17"/>
      <c r="B235" s="16">
        <f t="shared" si="11"/>
        <v>46265</v>
      </c>
      <c r="C235" s="9"/>
      <c r="D235" s="10"/>
      <c r="E235" s="5">
        <f t="shared" si="9"/>
        <v>205163.17178931285</v>
      </c>
      <c r="F235" s="5"/>
      <c r="G235" s="5">
        <f t="shared" si="10"/>
        <v>2430.393341375251</v>
      </c>
      <c r="H235" s="17"/>
      <c r="I235" s="17"/>
    </row>
    <row r="236" spans="1:9" ht="12.75" hidden="1" outlineLevel="1">
      <c r="A236" s="17"/>
      <c r="B236" s="16">
        <f t="shared" si="11"/>
        <v>46295</v>
      </c>
      <c r="C236" s="9"/>
      <c r="D236" s="10"/>
      <c r="E236" s="5">
        <f t="shared" si="9"/>
        <v>207825.1298507846</v>
      </c>
      <c r="F236" s="5"/>
      <c r="G236" s="5">
        <f t="shared" si="10"/>
        <v>2461.9580614717543</v>
      </c>
      <c r="H236" s="17"/>
      <c r="I236" s="17"/>
    </row>
    <row r="237" spans="1:9" ht="12.75" hidden="1" outlineLevel="1">
      <c r="A237" s="17"/>
      <c r="B237" s="16">
        <f t="shared" si="11"/>
        <v>46326</v>
      </c>
      <c r="C237" s="9"/>
      <c r="D237" s="10"/>
      <c r="E237" s="5">
        <f t="shared" si="9"/>
        <v>210519.03140899402</v>
      </c>
      <c r="F237" s="5"/>
      <c r="G237" s="5">
        <f t="shared" si="10"/>
        <v>2493.9015582094153</v>
      </c>
      <c r="H237" s="17"/>
      <c r="I237" s="17"/>
    </row>
    <row r="238" spans="1:9" ht="12.75" hidden="1" outlineLevel="1">
      <c r="A238" s="17"/>
      <c r="B238" s="16">
        <f t="shared" si="11"/>
        <v>46356</v>
      </c>
      <c r="C238" s="9"/>
      <c r="D238" s="10"/>
      <c r="E238" s="5">
        <f t="shared" si="9"/>
        <v>213245.25978590196</v>
      </c>
      <c r="F238" s="5"/>
      <c r="G238" s="5">
        <f t="shared" si="10"/>
        <v>2526.228376907928</v>
      </c>
      <c r="H238" s="17"/>
      <c r="I238" s="17"/>
    </row>
    <row r="239" spans="1:9" ht="12.75" hidden="1" outlineLevel="1">
      <c r="A239" s="17"/>
      <c r="B239" s="16">
        <f t="shared" si="11"/>
        <v>46387</v>
      </c>
      <c r="C239" s="9"/>
      <c r="D239" s="10"/>
      <c r="E239" s="5">
        <f t="shared" si="9"/>
        <v>216004.20290333277</v>
      </c>
      <c r="F239" s="5"/>
      <c r="G239" s="5">
        <f t="shared" si="10"/>
        <v>2558.9431174308233</v>
      </c>
      <c r="H239" s="17"/>
      <c r="I239" s="17"/>
    </row>
    <row r="240" spans="1:9" ht="12.75" collapsed="1">
      <c r="A240" s="17"/>
      <c r="B240" s="16">
        <f t="shared" si="11"/>
        <v>46418</v>
      </c>
      <c r="C240" s="9"/>
      <c r="D240" s="10"/>
      <c r="E240" s="5">
        <f t="shared" si="9"/>
        <v>218796.25333817277</v>
      </c>
      <c r="F240" s="5"/>
      <c r="G240" s="5">
        <f t="shared" si="10"/>
        <v>2592.050434839993</v>
      </c>
      <c r="H240" s="17"/>
      <c r="I240" s="17"/>
    </row>
    <row r="241" spans="1:9" ht="12.75" hidden="1" outlineLevel="1">
      <c r="A241" s="17"/>
      <c r="B241" s="16">
        <f t="shared" si="11"/>
        <v>46446</v>
      </c>
      <c r="C241" s="9"/>
      <c r="D241" s="10"/>
      <c r="E241" s="5">
        <f t="shared" si="9"/>
        <v>221621.80837823084</v>
      </c>
      <c r="F241" s="5"/>
      <c r="G241" s="5">
        <f t="shared" si="10"/>
        <v>2625.5550400580732</v>
      </c>
      <c r="H241" s="17"/>
      <c r="I241" s="17"/>
    </row>
    <row r="242" spans="1:9" ht="12.75" hidden="1" outlineLevel="1">
      <c r="A242" s="17"/>
      <c r="B242" s="16">
        <f t="shared" si="11"/>
        <v>46477</v>
      </c>
      <c r="C242" s="9"/>
      <c r="D242" s="10"/>
      <c r="E242" s="5">
        <f t="shared" si="9"/>
        <v>224481.27007876962</v>
      </c>
      <c r="F242" s="5"/>
      <c r="G242" s="5">
        <f t="shared" si="10"/>
        <v>2659.46170053877</v>
      </c>
      <c r="H242" s="17"/>
      <c r="I242" s="17"/>
    </row>
    <row r="243" spans="1:9" ht="12.75" hidden="1" outlineLevel="1">
      <c r="A243" s="17"/>
      <c r="B243" s="16">
        <f t="shared" si="11"/>
        <v>46507</v>
      </c>
      <c r="C243" s="9"/>
      <c r="D243" s="10"/>
      <c r="E243" s="5">
        <f t="shared" si="9"/>
        <v>227375.04531971487</v>
      </c>
      <c r="F243" s="5"/>
      <c r="G243" s="5">
        <f t="shared" si="10"/>
        <v>2693.7752409452355</v>
      </c>
      <c r="H243" s="17"/>
      <c r="I243" s="17"/>
    </row>
    <row r="244" spans="1:9" ht="12.75" hidden="1" outlineLevel="1">
      <c r="A244" s="17"/>
      <c r="B244" s="16">
        <f t="shared" si="11"/>
        <v>46538</v>
      </c>
      <c r="C244" s="9"/>
      <c r="D244" s="10"/>
      <c r="E244" s="5">
        <f t="shared" si="9"/>
        <v>230303.54586355147</v>
      </c>
      <c r="F244" s="5"/>
      <c r="G244" s="5">
        <f t="shared" si="10"/>
        <v>2728.5005438365783</v>
      </c>
      <c r="H244" s="17"/>
      <c r="I244" s="17"/>
    </row>
    <row r="245" spans="1:9" ht="12.75" hidden="1" outlineLevel="1">
      <c r="A245" s="17"/>
      <c r="B245" s="16">
        <f t="shared" si="11"/>
        <v>46568</v>
      </c>
      <c r="C245" s="9"/>
      <c r="D245" s="10"/>
      <c r="E245" s="5">
        <f t="shared" si="9"/>
        <v>233267.1884139141</v>
      </c>
      <c r="F245" s="5"/>
      <c r="G245" s="5">
        <f t="shared" si="10"/>
        <v>2763.642550362618</v>
      </c>
      <c r="H245" s="17"/>
      <c r="I245" s="17"/>
    </row>
    <row r="246" spans="1:9" ht="12.75" hidden="1" outlineLevel="1">
      <c r="A246" s="17"/>
      <c r="B246" s="16">
        <f t="shared" si="11"/>
        <v>46599</v>
      </c>
      <c r="C246" s="9"/>
      <c r="D246" s="10"/>
      <c r="E246" s="5">
        <f t="shared" si="9"/>
        <v>236266.39467488107</v>
      </c>
      <c r="F246" s="5"/>
      <c r="G246" s="5">
        <f t="shared" si="10"/>
        <v>2799.2062609669692</v>
      </c>
      <c r="H246" s="17"/>
      <c r="I246" s="17"/>
    </row>
    <row r="247" spans="1:9" ht="12.75" hidden="1" outlineLevel="1">
      <c r="A247" s="17"/>
      <c r="B247" s="16">
        <f t="shared" si="11"/>
        <v>46630</v>
      </c>
      <c r="C247" s="9"/>
      <c r="D247" s="10"/>
      <c r="E247" s="5">
        <f t="shared" si="9"/>
        <v>239301.59141097966</v>
      </c>
      <c r="F247" s="5"/>
      <c r="G247" s="5">
        <f t="shared" si="10"/>
        <v>2835.1967360985727</v>
      </c>
      <c r="H247" s="17"/>
      <c r="I247" s="17"/>
    </row>
    <row r="248" spans="1:9" ht="12.75" hidden="1" outlineLevel="1">
      <c r="A248" s="17"/>
      <c r="B248" s="16">
        <f t="shared" si="11"/>
        <v>46660</v>
      </c>
      <c r="C248" s="9"/>
      <c r="D248" s="10"/>
      <c r="E248" s="5">
        <f t="shared" si="9"/>
        <v>242373.21050791143</v>
      </c>
      <c r="F248" s="5"/>
      <c r="G248" s="5">
        <f t="shared" si="10"/>
        <v>2871.619096931756</v>
      </c>
      <c r="H248" s="17"/>
      <c r="I248" s="17"/>
    </row>
    <row r="249" spans="1:9" ht="12.75" hidden="1" outlineLevel="1">
      <c r="A249" s="17"/>
      <c r="B249" s="16">
        <f t="shared" si="11"/>
        <v>46691</v>
      </c>
      <c r="C249" s="9"/>
      <c r="D249" s="10"/>
      <c r="E249" s="5">
        <f t="shared" si="9"/>
        <v>245481.68903400635</v>
      </c>
      <c r="F249" s="5"/>
      <c r="G249" s="5">
        <f t="shared" si="10"/>
        <v>2908.478526094937</v>
      </c>
      <c r="H249" s="17"/>
      <c r="I249" s="17"/>
    </row>
    <row r="250" spans="1:9" ht="12.75" hidden="1" outlineLevel="1">
      <c r="A250" s="17"/>
      <c r="B250" s="16">
        <f t="shared" si="11"/>
        <v>46721</v>
      </c>
      <c r="C250" s="9"/>
      <c r="D250" s="10"/>
      <c r="E250" s="5">
        <f t="shared" si="9"/>
        <v>248627.46930241442</v>
      </c>
      <c r="F250" s="5"/>
      <c r="G250" s="5">
        <f t="shared" si="10"/>
        <v>2945.780268408076</v>
      </c>
      <c r="H250" s="17"/>
      <c r="I250" s="17"/>
    </row>
    <row r="251" spans="1:9" ht="12.75" hidden="1" outlineLevel="1">
      <c r="A251" s="17"/>
      <c r="B251" s="16">
        <f t="shared" si="11"/>
        <v>46752</v>
      </c>
      <c r="C251" s="9"/>
      <c r="D251" s="10"/>
      <c r="E251" s="5">
        <f t="shared" si="9"/>
        <v>251810.9989340434</v>
      </c>
      <c r="F251" s="5"/>
      <c r="G251" s="5">
        <f t="shared" si="10"/>
        <v>2983.529631628973</v>
      </c>
      <c r="H251" s="17"/>
      <c r="I251" s="17"/>
    </row>
    <row r="252" spans="1:9" ht="12.75" collapsed="1">
      <c r="A252" s="17"/>
      <c r="B252" s="16">
        <f t="shared" si="11"/>
        <v>46783</v>
      </c>
      <c r="C252" s="9"/>
      <c r="D252" s="10"/>
      <c r="E252" s="5">
        <f t="shared" si="9"/>
        <v>255032.73092125193</v>
      </c>
      <c r="F252" s="5"/>
      <c r="G252" s="5">
        <f t="shared" si="10"/>
        <v>3021.731987208521</v>
      </c>
      <c r="H252" s="17"/>
      <c r="I252" s="17"/>
    </row>
    <row r="253" spans="1:9" ht="12.75" hidden="1" outlineLevel="1">
      <c r="A253" s="17"/>
      <c r="B253" s="16">
        <f t="shared" si="11"/>
        <v>46812</v>
      </c>
      <c r="C253" s="9"/>
      <c r="D253" s="10"/>
      <c r="E253" s="5">
        <f t="shared" si="9"/>
        <v>258293.12369230695</v>
      </c>
      <c r="F253" s="5"/>
      <c r="G253" s="5">
        <f t="shared" si="10"/>
        <v>3060.3927710550233</v>
      </c>
      <c r="H253" s="17"/>
      <c r="I253" s="17"/>
    </row>
    <row r="254" spans="1:9" ht="12.75" hidden="1" outlineLevel="1">
      <c r="A254" s="17"/>
      <c r="B254" s="16">
        <f t="shared" si="11"/>
        <v>46843</v>
      </c>
      <c r="C254" s="9"/>
      <c r="D254" s="10"/>
      <c r="E254" s="5">
        <f t="shared" si="9"/>
        <v>261592.64117661465</v>
      </c>
      <c r="F254" s="5"/>
      <c r="G254" s="5">
        <f t="shared" si="10"/>
        <v>3099.5174843076834</v>
      </c>
      <c r="H254" s="17"/>
      <c r="I254" s="17"/>
    </row>
    <row r="255" spans="1:9" ht="12.75" hidden="1" outlineLevel="1">
      <c r="A255" s="17"/>
      <c r="B255" s="16">
        <f t="shared" si="11"/>
        <v>46873</v>
      </c>
      <c r="C255" s="9"/>
      <c r="D255" s="10"/>
      <c r="E255" s="5">
        <f t="shared" si="9"/>
        <v>264931.752870734</v>
      </c>
      <c r="F255" s="5"/>
      <c r="G255" s="5">
        <f t="shared" si="10"/>
        <v>3139.111694119376</v>
      </c>
      <c r="H255" s="17"/>
      <c r="I255" s="17"/>
    </row>
    <row r="256" spans="1:9" ht="12.75" hidden="1" outlineLevel="1">
      <c r="A256" s="17"/>
      <c r="B256" s="16">
        <f t="shared" si="11"/>
        <v>46904</v>
      </c>
      <c r="C256" s="9"/>
      <c r="D256" s="10"/>
      <c r="E256" s="5">
        <f t="shared" si="9"/>
        <v>268310.9339051828</v>
      </c>
      <c r="F256" s="5"/>
      <c r="G256" s="5">
        <f t="shared" si="10"/>
        <v>3179.1810344488085</v>
      </c>
      <c r="H256" s="17"/>
      <c r="I256" s="17"/>
    </row>
    <row r="257" spans="1:9" ht="12.75" hidden="1" outlineLevel="1">
      <c r="A257" s="17"/>
      <c r="B257" s="16">
        <f t="shared" si="11"/>
        <v>46934</v>
      </c>
      <c r="C257" s="9"/>
      <c r="D257" s="10"/>
      <c r="E257" s="5">
        <f t="shared" si="9"/>
        <v>271730.665112045</v>
      </c>
      <c r="F257" s="5"/>
      <c r="G257" s="5">
        <f t="shared" si="10"/>
        <v>3219.7312068621936</v>
      </c>
      <c r="H257" s="17"/>
      <c r="I257" s="17"/>
    </row>
    <row r="258" spans="1:9" ht="12.75" hidden="1" outlineLevel="1">
      <c r="A258" s="17"/>
      <c r="B258" s="16">
        <f t="shared" si="11"/>
        <v>46965</v>
      </c>
      <c r="C258" s="9"/>
      <c r="D258" s="10"/>
      <c r="E258" s="5">
        <f t="shared" si="9"/>
        <v>275191.43309338955</v>
      </c>
      <c r="F258" s="5"/>
      <c r="G258" s="5">
        <f t="shared" si="10"/>
        <v>3260.76798134454</v>
      </c>
      <c r="H258" s="17"/>
      <c r="I258" s="17"/>
    </row>
    <row r="259" spans="1:9" ht="12.75" hidden="1" outlineLevel="1">
      <c r="A259" s="17"/>
      <c r="B259" s="16">
        <f t="shared" si="11"/>
        <v>46996</v>
      </c>
      <c r="C259" s="9"/>
      <c r="D259" s="10"/>
      <c r="E259" s="5">
        <f t="shared" si="9"/>
        <v>278693.7302905102</v>
      </c>
      <c r="F259" s="5"/>
      <c r="G259" s="5">
        <f t="shared" si="10"/>
        <v>3302.297197120675</v>
      </c>
      <c r="H259" s="17"/>
      <c r="I259" s="17"/>
    </row>
    <row r="260" spans="1:9" ht="12.75" hidden="1" outlineLevel="1">
      <c r="A260" s="17"/>
      <c r="B260" s="16">
        <f t="shared" si="11"/>
        <v>47026</v>
      </c>
      <c r="C260" s="9"/>
      <c r="D260" s="10"/>
      <c r="E260" s="5">
        <f t="shared" si="9"/>
        <v>282238.05505399633</v>
      </c>
      <c r="F260" s="5"/>
      <c r="G260" s="5">
        <f t="shared" si="10"/>
        <v>3344.3247634861227</v>
      </c>
      <c r="H260" s="17"/>
      <c r="I260" s="17"/>
    </row>
    <row r="261" spans="1:9" ht="12.75" hidden="1" outlineLevel="1">
      <c r="A261" s="17"/>
      <c r="B261" s="16">
        <f t="shared" si="11"/>
        <v>47057</v>
      </c>
      <c r="C261" s="9"/>
      <c r="D261" s="10"/>
      <c r="E261" s="5">
        <f t="shared" si="9"/>
        <v>285824.9117146443</v>
      </c>
      <c r="F261" s="5"/>
      <c r="G261" s="5">
        <f t="shared" si="10"/>
        <v>3386.8566606479562</v>
      </c>
      <c r="H261" s="17"/>
      <c r="I261" s="17"/>
    </row>
    <row r="262" spans="1:9" ht="12.75" hidden="1" outlineLevel="1">
      <c r="A262" s="17"/>
      <c r="B262" s="16">
        <f t="shared" si="11"/>
        <v>47087</v>
      </c>
      <c r="C262" s="9"/>
      <c r="D262" s="10"/>
      <c r="E262" s="5">
        <f t="shared" si="9"/>
        <v>289454.81065522</v>
      </c>
      <c r="F262" s="5"/>
      <c r="G262" s="5">
        <f t="shared" si="10"/>
        <v>3429.8989405757316</v>
      </c>
      <c r="H262" s="17"/>
      <c r="I262" s="17"/>
    </row>
    <row r="263" spans="1:9" ht="12.75" hidden="1" outlineLevel="1">
      <c r="A263" s="17"/>
      <c r="B263" s="16">
        <f t="shared" si="11"/>
        <v>47118</v>
      </c>
      <c r="C263" s="9"/>
      <c r="D263" s="10"/>
      <c r="E263" s="5">
        <f t="shared" si="9"/>
        <v>293128.26838308264</v>
      </c>
      <c r="F263" s="5"/>
      <c r="G263" s="5">
        <f t="shared" si="10"/>
        <v>3473.4577278626402</v>
      </c>
      <c r="H263" s="17"/>
      <c r="I263" s="17"/>
    </row>
    <row r="264" spans="1:9" ht="12.75" collapsed="1">
      <c r="A264" s="17"/>
      <c r="B264" s="16">
        <f t="shared" si="11"/>
        <v>47149</v>
      </c>
      <c r="C264" s="9"/>
      <c r="D264" s="10"/>
      <c r="E264" s="5">
        <f t="shared" si="9"/>
        <v>296845.80760367966</v>
      </c>
      <c r="F264" s="5"/>
      <c r="G264" s="5">
        <f t="shared" si="10"/>
        <v>3517.539220596992</v>
      </c>
      <c r="H264" s="17"/>
      <c r="I264" s="17"/>
    </row>
    <row r="265" spans="1:9" ht="12.75" hidden="1" outlineLevel="1">
      <c r="A265" s="17"/>
      <c r="B265" s="16">
        <f t="shared" si="11"/>
        <v>47177</v>
      </c>
      <c r="C265" s="9"/>
      <c r="D265" s="10"/>
      <c r="E265" s="5">
        <f t="shared" si="9"/>
        <v>300607.95729492384</v>
      </c>
      <c r="F265" s="5"/>
      <c r="G265" s="5">
        <f t="shared" si="10"/>
        <v>3562.1496912441557</v>
      </c>
      <c r="H265" s="17"/>
      <c r="I265" s="17"/>
    </row>
    <row r="266" spans="1:9" ht="12.75" hidden="1" outlineLevel="1">
      <c r="A266" s="17"/>
      <c r="B266" s="16">
        <f t="shared" si="11"/>
        <v>47208</v>
      </c>
      <c r="C266" s="9"/>
      <c r="D266" s="10"/>
      <c r="E266" s="5">
        <f t="shared" si="9"/>
        <v>304415.2527824629</v>
      </c>
      <c r="F266" s="5"/>
      <c r="G266" s="5">
        <f t="shared" si="10"/>
        <v>3607.295487539086</v>
      </c>
      <c r="H266" s="17"/>
      <c r="I266" s="17"/>
    </row>
    <row r="267" spans="1:9" ht="12.75" hidden="1" outlineLevel="1">
      <c r="A267" s="17"/>
      <c r="B267" s="16">
        <f t="shared" si="11"/>
        <v>47238</v>
      </c>
      <c r="C267" s="9"/>
      <c r="D267" s="10"/>
      <c r="E267" s="5">
        <f t="shared" si="9"/>
        <v>308268.2358158525</v>
      </c>
      <c r="F267" s="5"/>
      <c r="G267" s="5">
        <f t="shared" si="10"/>
        <v>3652.983033389555</v>
      </c>
      <c r="H267" s="17"/>
      <c r="I267" s="17"/>
    </row>
    <row r="268" spans="1:9" ht="12.75" hidden="1" outlineLevel="1">
      <c r="A268" s="17"/>
      <c r="B268" s="16">
        <f t="shared" si="11"/>
        <v>47269</v>
      </c>
      <c r="C268" s="9"/>
      <c r="D268" s="10"/>
      <c r="E268" s="5">
        <f t="shared" si="9"/>
        <v>312167.4546456427</v>
      </c>
      <c r="F268" s="5"/>
      <c r="G268" s="5">
        <f t="shared" si="10"/>
        <v>3699.21882979023</v>
      </c>
      <c r="H268" s="17"/>
      <c r="I268" s="17"/>
    </row>
    <row r="269" spans="1:9" ht="12.75" hidden="1" outlineLevel="1">
      <c r="A269" s="17"/>
      <c r="B269" s="16">
        <f t="shared" si="11"/>
        <v>47299</v>
      </c>
      <c r="C269" s="9"/>
      <c r="D269" s="10"/>
      <c r="E269" s="5">
        <f t="shared" si="9"/>
        <v>316113.46410139045</v>
      </c>
      <c r="F269" s="5"/>
      <c r="G269" s="5">
        <f t="shared" si="10"/>
        <v>3746.0094557477128</v>
      </c>
      <c r="H269" s="17"/>
      <c r="I269" s="17"/>
    </row>
    <row r="270" spans="1:9" ht="12.75" hidden="1" outlineLevel="1">
      <c r="A270" s="17"/>
      <c r="B270" s="16">
        <f t="shared" si="11"/>
        <v>47330</v>
      </c>
      <c r="C270" s="9"/>
      <c r="D270" s="10"/>
      <c r="E270" s="5">
        <f t="shared" si="9"/>
        <v>320106.82567060716</v>
      </c>
      <c r="F270" s="5"/>
      <c r="G270" s="5">
        <f t="shared" si="10"/>
        <v>3793.3615692166854</v>
      </c>
      <c r="H270" s="17"/>
      <c r="I270" s="17"/>
    </row>
    <row r="271" spans="1:9" ht="12.75" hidden="1" outlineLevel="1">
      <c r="A271" s="17"/>
      <c r="B271" s="16">
        <f t="shared" si="11"/>
        <v>47361</v>
      </c>
      <c r="C271" s="9"/>
      <c r="D271" s="10"/>
      <c r="E271" s="5">
        <f t="shared" si="9"/>
        <v>324148.1075786544</v>
      </c>
      <c r="F271" s="5"/>
      <c r="G271" s="5">
        <f t="shared" si="10"/>
        <v>3841.281908047286</v>
      </c>
      <c r="H271" s="17"/>
      <c r="I271" s="17"/>
    </row>
    <row r="272" spans="1:9" ht="12.75" hidden="1" outlineLevel="1">
      <c r="A272" s="17"/>
      <c r="B272" s="16">
        <f t="shared" si="11"/>
        <v>47391</v>
      </c>
      <c r="C272" s="9"/>
      <c r="D272" s="10"/>
      <c r="E272" s="5">
        <f t="shared" si="9"/>
        <v>328237.88486959826</v>
      </c>
      <c r="F272" s="5"/>
      <c r="G272" s="5">
        <f t="shared" si="10"/>
        <v>3889.777290943853</v>
      </c>
      <c r="H272" s="17"/>
      <c r="I272" s="17"/>
    </row>
    <row r="273" spans="1:9" ht="12.75" hidden="1" outlineLevel="1">
      <c r="A273" s="17"/>
      <c r="B273" s="16">
        <f t="shared" si="11"/>
        <v>47422</v>
      </c>
      <c r="C273" s="9"/>
      <c r="D273" s="10"/>
      <c r="E273" s="5">
        <f t="shared" si="9"/>
        <v>332376.73948803346</v>
      </c>
      <c r="F273" s="5"/>
      <c r="G273" s="5">
        <f t="shared" si="10"/>
        <v>3938.8546184351794</v>
      </c>
      <c r="H273" s="17"/>
      <c r="I273" s="17"/>
    </row>
    <row r="274" spans="1:9" ht="12.75" hidden="1" outlineLevel="1">
      <c r="A274" s="17"/>
      <c r="B274" s="16">
        <f t="shared" si="11"/>
        <v>47452</v>
      </c>
      <c r="C274" s="9"/>
      <c r="D274" s="10"/>
      <c r="E274" s="5">
        <f t="shared" si="9"/>
        <v>336565.26036188984</v>
      </c>
      <c r="F274" s="5"/>
      <c r="G274" s="5">
        <f t="shared" si="10"/>
        <v>3988.5208738564015</v>
      </c>
      <c r="H274" s="17"/>
      <c r="I274" s="17"/>
    </row>
    <row r="275" spans="1:9" ht="12.75" hidden="1" outlineLevel="1">
      <c r="A275" s="17"/>
      <c r="B275" s="16">
        <f t="shared" si="11"/>
        <v>47483</v>
      </c>
      <c r="C275" s="9"/>
      <c r="D275" s="10"/>
      <c r="E275" s="5">
        <f t="shared" si="9"/>
        <v>340804.0434862325</v>
      </c>
      <c r="F275" s="5"/>
      <c r="G275" s="5">
        <f t="shared" si="10"/>
        <v>4038.783124342678</v>
      </c>
      <c r="H275" s="17"/>
      <c r="I275" s="17"/>
    </row>
    <row r="276" spans="1:9" ht="12.75" collapsed="1">
      <c r="A276" s="17"/>
      <c r="B276" s="16">
        <f t="shared" si="11"/>
        <v>47514</v>
      </c>
      <c r="C276" s="9"/>
      <c r="D276" s="10"/>
      <c r="E276" s="5">
        <f aca="true" t="shared" si="12" ref="E276:E339">E275*(1+JUROS)+APORTE_MENSAL</f>
        <v>345093.69200806733</v>
      </c>
      <c r="F276" s="5"/>
      <c r="G276" s="5">
        <f aca="true" t="shared" si="13" ref="G276:G339">E275*(JUROS)</f>
        <v>4089.6485218347902</v>
      </c>
      <c r="H276" s="17"/>
      <c r="I276" s="17"/>
    </row>
    <row r="277" spans="1:9" ht="12.75" hidden="1" outlineLevel="1">
      <c r="A277" s="17"/>
      <c r="B277" s="16">
        <f aca="true" t="shared" si="14" ref="B277:B340">EOMONTH(B276,1)</f>
        <v>47542</v>
      </c>
      <c r="C277" s="9"/>
      <c r="D277" s="10"/>
      <c r="E277" s="5">
        <f t="shared" si="12"/>
        <v>349434.8163121641</v>
      </c>
      <c r="F277" s="5"/>
      <c r="G277" s="5">
        <f t="shared" si="13"/>
        <v>4141.124304096808</v>
      </c>
      <c r="H277" s="17"/>
      <c r="I277" s="17"/>
    </row>
    <row r="278" spans="1:9" ht="12.75" hidden="1" outlineLevel="1">
      <c r="A278" s="17"/>
      <c r="B278" s="16">
        <f t="shared" si="14"/>
        <v>47573</v>
      </c>
      <c r="C278" s="9"/>
      <c r="D278" s="10"/>
      <c r="E278" s="5">
        <f t="shared" si="12"/>
        <v>353828.0341079101</v>
      </c>
      <c r="F278" s="5"/>
      <c r="G278" s="5">
        <f t="shared" si="13"/>
        <v>4193.21779574597</v>
      </c>
      <c r="H278" s="17"/>
      <c r="I278" s="17"/>
    </row>
    <row r="279" spans="1:9" ht="12.75" hidden="1" outlineLevel="1">
      <c r="A279" s="17"/>
      <c r="B279" s="16">
        <f t="shared" si="14"/>
        <v>47603</v>
      </c>
      <c r="C279" s="9"/>
      <c r="D279" s="10"/>
      <c r="E279" s="5">
        <f t="shared" si="12"/>
        <v>358273.970517205</v>
      </c>
      <c r="F279" s="5"/>
      <c r="G279" s="5">
        <f t="shared" si="13"/>
        <v>4245.936409294922</v>
      </c>
      <c r="H279" s="17"/>
      <c r="I279" s="17"/>
    </row>
    <row r="280" spans="1:9" ht="12.75" hidden="1" outlineLevel="1">
      <c r="A280" s="17"/>
      <c r="B280" s="16">
        <f t="shared" si="14"/>
        <v>47634</v>
      </c>
      <c r="C280" s="9"/>
      <c r="D280" s="10"/>
      <c r="E280" s="5">
        <f t="shared" si="12"/>
        <v>362773.25816341146</v>
      </c>
      <c r="F280" s="5"/>
      <c r="G280" s="5">
        <f t="shared" si="13"/>
        <v>4299.2876462064605</v>
      </c>
      <c r="H280" s="17"/>
      <c r="I280" s="17"/>
    </row>
    <row r="281" spans="1:9" ht="12.75" hidden="1" outlineLevel="1">
      <c r="A281" s="17"/>
      <c r="B281" s="16">
        <f t="shared" si="14"/>
        <v>47664</v>
      </c>
      <c r="C281" s="9"/>
      <c r="D281" s="10"/>
      <c r="E281" s="5">
        <f t="shared" si="12"/>
        <v>367326.5372613724</v>
      </c>
      <c r="F281" s="5"/>
      <c r="G281" s="5">
        <f t="shared" si="13"/>
        <v>4353.279097960937</v>
      </c>
      <c r="H281" s="17"/>
      <c r="I281" s="17"/>
    </row>
    <row r="282" spans="1:9" ht="12.75" hidden="1" outlineLevel="1">
      <c r="A282" s="17"/>
      <c r="B282" s="16">
        <f t="shared" si="14"/>
        <v>47695</v>
      </c>
      <c r="C282" s="9"/>
      <c r="D282" s="10"/>
      <c r="E282" s="5">
        <f t="shared" si="12"/>
        <v>371934.45570850885</v>
      </c>
      <c r="F282" s="5"/>
      <c r="G282" s="5">
        <f t="shared" si="13"/>
        <v>4407.918447136469</v>
      </c>
      <c r="H282" s="17"/>
      <c r="I282" s="17"/>
    </row>
    <row r="283" spans="1:9" ht="12.75" hidden="1" outlineLevel="1">
      <c r="A283" s="17"/>
      <c r="B283" s="16">
        <f t="shared" si="14"/>
        <v>47726</v>
      </c>
      <c r="C283" s="9"/>
      <c r="D283" s="10"/>
      <c r="E283" s="5">
        <f t="shared" si="12"/>
        <v>376597.66917701095</v>
      </c>
      <c r="F283" s="5"/>
      <c r="G283" s="5">
        <f t="shared" si="13"/>
        <v>4463.2134685021065</v>
      </c>
      <c r="H283" s="17"/>
      <c r="I283" s="17"/>
    </row>
    <row r="284" spans="1:9" ht="12.75" hidden="1" outlineLevel="1">
      <c r="A284" s="17"/>
      <c r="B284" s="16">
        <f t="shared" si="14"/>
        <v>47756</v>
      </c>
      <c r="C284" s="9"/>
      <c r="D284" s="10"/>
      <c r="E284" s="5">
        <f t="shared" si="12"/>
        <v>381316.84120713506</v>
      </c>
      <c r="F284" s="5"/>
      <c r="G284" s="5">
        <f t="shared" si="13"/>
        <v>4519.172030124131</v>
      </c>
      <c r="H284" s="17"/>
      <c r="I284" s="17"/>
    </row>
    <row r="285" spans="1:9" ht="12.75" hidden="1" outlineLevel="1">
      <c r="A285" s="17"/>
      <c r="B285" s="16">
        <f t="shared" si="14"/>
        <v>47787</v>
      </c>
      <c r="C285" s="9"/>
      <c r="D285" s="10"/>
      <c r="E285" s="5">
        <f t="shared" si="12"/>
        <v>386092.6433016207</v>
      </c>
      <c r="F285" s="5"/>
      <c r="G285" s="5">
        <f t="shared" si="13"/>
        <v>4575.802094485621</v>
      </c>
      <c r="H285" s="17"/>
      <c r="I285" s="17"/>
    </row>
    <row r="286" spans="1:9" ht="12.75" hidden="1" outlineLevel="1">
      <c r="A286" s="17"/>
      <c r="B286" s="16">
        <f t="shared" si="14"/>
        <v>47817</v>
      </c>
      <c r="C286" s="9"/>
      <c r="D286" s="10"/>
      <c r="E286" s="5">
        <f t="shared" si="12"/>
        <v>390925.7550212401</v>
      </c>
      <c r="F286" s="5"/>
      <c r="G286" s="5">
        <f t="shared" si="13"/>
        <v>4633.111719619448</v>
      </c>
      <c r="H286" s="17"/>
      <c r="I286" s="17"/>
    </row>
    <row r="287" spans="1:9" ht="12.75" hidden="1" outlineLevel="1">
      <c r="A287" s="17"/>
      <c r="B287" s="16">
        <f t="shared" si="14"/>
        <v>47848</v>
      </c>
      <c r="C287" s="9"/>
      <c r="D287" s="10"/>
      <c r="E287" s="5">
        <f t="shared" si="12"/>
        <v>395816.864081495</v>
      </c>
      <c r="F287" s="5"/>
      <c r="G287" s="5">
        <f t="shared" si="13"/>
        <v>4691.109060254881</v>
      </c>
      <c r="H287" s="17"/>
      <c r="I287" s="17"/>
    </row>
    <row r="288" spans="1:9" ht="12.75" collapsed="1">
      <c r="A288" s="17"/>
      <c r="B288" s="16">
        <f t="shared" si="14"/>
        <v>47879</v>
      </c>
      <c r="C288" s="9"/>
      <c r="D288" s="10"/>
      <c r="E288" s="5">
        <f t="shared" si="12"/>
        <v>400766.6664504729</v>
      </c>
      <c r="F288" s="5"/>
      <c r="G288" s="5">
        <f t="shared" si="13"/>
        <v>4749.80236897794</v>
      </c>
      <c r="H288" s="17"/>
      <c r="I288" s="17"/>
    </row>
    <row r="289" spans="1:9" ht="12.75" hidden="1" outlineLevel="1">
      <c r="A289" s="17"/>
      <c r="B289" s="16">
        <f t="shared" si="14"/>
        <v>47907</v>
      </c>
      <c r="C289" s="9"/>
      <c r="D289" s="10"/>
      <c r="E289" s="5">
        <f t="shared" si="12"/>
        <v>405775.8664478786</v>
      </c>
      <c r="F289" s="5"/>
      <c r="G289" s="5">
        <f t="shared" si="13"/>
        <v>4809.199997405675</v>
      </c>
      <c r="H289" s="17"/>
      <c r="I289" s="17"/>
    </row>
    <row r="290" spans="1:9" ht="12.75" hidden="1" outlineLevel="1">
      <c r="A290" s="17"/>
      <c r="B290" s="16">
        <f t="shared" si="14"/>
        <v>47938</v>
      </c>
      <c r="C290" s="9"/>
      <c r="D290" s="10"/>
      <c r="E290" s="5">
        <f t="shared" si="12"/>
        <v>410845.17684525315</v>
      </c>
      <c r="F290" s="5"/>
      <c r="G290" s="5">
        <f t="shared" si="13"/>
        <v>4869.310397374543</v>
      </c>
      <c r="H290" s="17"/>
      <c r="I290" s="17"/>
    </row>
    <row r="291" spans="1:9" ht="12.75" hidden="1" outlineLevel="1">
      <c r="A291" s="17"/>
      <c r="B291" s="16">
        <f t="shared" si="14"/>
        <v>47968</v>
      </c>
      <c r="C291" s="9"/>
      <c r="D291" s="10"/>
      <c r="E291" s="5">
        <f t="shared" si="12"/>
        <v>415975.3189673962</v>
      </c>
      <c r="F291" s="5"/>
      <c r="G291" s="5">
        <f t="shared" si="13"/>
        <v>4930.142122143038</v>
      </c>
      <c r="H291" s="17"/>
      <c r="I291" s="17"/>
    </row>
    <row r="292" spans="1:9" ht="12.75" hidden="1" outlineLevel="1">
      <c r="A292" s="17"/>
      <c r="B292" s="16">
        <f t="shared" si="14"/>
        <v>47999</v>
      </c>
      <c r="C292" s="9"/>
      <c r="D292" s="10"/>
      <c r="E292" s="5">
        <f t="shared" si="12"/>
        <v>421167.022795005</v>
      </c>
      <c r="F292" s="5"/>
      <c r="G292" s="5">
        <f t="shared" si="13"/>
        <v>4991.703827608755</v>
      </c>
      <c r="H292" s="17"/>
      <c r="I292" s="17"/>
    </row>
    <row r="293" spans="1:9" ht="12.75" hidden="1" outlineLevel="1">
      <c r="A293" s="17"/>
      <c r="B293" s="16">
        <f t="shared" si="14"/>
        <v>48029</v>
      </c>
      <c r="C293" s="9"/>
      <c r="D293" s="10"/>
      <c r="E293" s="5">
        <f t="shared" si="12"/>
        <v>426421.02706854505</v>
      </c>
      <c r="F293" s="5"/>
      <c r="G293" s="5">
        <f t="shared" si="13"/>
        <v>5054.00427354006</v>
      </c>
      <c r="H293" s="17"/>
      <c r="I293" s="17"/>
    </row>
    <row r="294" spans="1:9" ht="12.75" hidden="1" outlineLevel="1">
      <c r="A294" s="17"/>
      <c r="B294" s="16">
        <f t="shared" si="14"/>
        <v>48060</v>
      </c>
      <c r="C294" s="9"/>
      <c r="D294" s="10"/>
      <c r="E294" s="5">
        <f t="shared" si="12"/>
        <v>431738.0793933676</v>
      </c>
      <c r="F294" s="5"/>
      <c r="G294" s="5">
        <f t="shared" si="13"/>
        <v>5117.052324822541</v>
      </c>
      <c r="H294" s="17"/>
      <c r="I294" s="17"/>
    </row>
    <row r="295" spans="1:9" ht="12.75" hidden="1" outlineLevel="1">
      <c r="A295" s="17"/>
      <c r="B295" s="16">
        <f t="shared" si="14"/>
        <v>48091</v>
      </c>
      <c r="C295" s="9"/>
      <c r="D295" s="10"/>
      <c r="E295" s="5">
        <f t="shared" si="12"/>
        <v>437118.936346088</v>
      </c>
      <c r="F295" s="5"/>
      <c r="G295" s="5">
        <f t="shared" si="13"/>
        <v>5180.856952720411</v>
      </c>
      <c r="H295" s="17"/>
      <c r="I295" s="17"/>
    </row>
    <row r="296" spans="1:9" ht="12.75" hidden="1" outlineLevel="1">
      <c r="A296" s="17"/>
      <c r="B296" s="16">
        <f t="shared" si="14"/>
        <v>48121</v>
      </c>
      <c r="C296" s="9"/>
      <c r="D296" s="10"/>
      <c r="E296" s="5">
        <f t="shared" si="12"/>
        <v>442564.36358224106</v>
      </c>
      <c r="F296" s="5"/>
      <c r="G296" s="5">
        <f t="shared" si="13"/>
        <v>5245.427236153057</v>
      </c>
      <c r="H296" s="17"/>
      <c r="I296" s="17"/>
    </row>
    <row r="297" spans="1:9" ht="12.75" hidden="1" outlineLevel="1">
      <c r="A297" s="17"/>
      <c r="B297" s="16">
        <f t="shared" si="14"/>
        <v>48152</v>
      </c>
      <c r="C297" s="9"/>
      <c r="D297" s="10"/>
      <c r="E297" s="5">
        <f t="shared" si="12"/>
        <v>448075.1359452279</v>
      </c>
      <c r="F297" s="5"/>
      <c r="G297" s="5">
        <f t="shared" si="13"/>
        <v>5310.772362986892</v>
      </c>
      <c r="H297" s="17"/>
      <c r="I297" s="17"/>
    </row>
    <row r="298" spans="1:9" ht="12.75" hidden="1" outlineLevel="1">
      <c r="A298" s="17"/>
      <c r="B298" s="16">
        <f t="shared" si="14"/>
        <v>48182</v>
      </c>
      <c r="C298" s="9"/>
      <c r="D298" s="10"/>
      <c r="E298" s="5">
        <f t="shared" si="12"/>
        <v>453652.03757657064</v>
      </c>
      <c r="F298" s="5"/>
      <c r="G298" s="5">
        <f t="shared" si="13"/>
        <v>5376.9016313427355</v>
      </c>
      <c r="H298" s="17"/>
      <c r="I298" s="17"/>
    </row>
    <row r="299" spans="1:9" ht="12.75" hidden="1" outlineLevel="1">
      <c r="A299" s="17"/>
      <c r="B299" s="16">
        <f t="shared" si="14"/>
        <v>48213</v>
      </c>
      <c r="C299" s="9"/>
      <c r="D299" s="10"/>
      <c r="E299" s="5">
        <f t="shared" si="12"/>
        <v>459295.8620274895</v>
      </c>
      <c r="F299" s="5"/>
      <c r="G299" s="5">
        <f t="shared" si="13"/>
        <v>5443.824450918848</v>
      </c>
      <c r="H299" s="17"/>
      <c r="I299" s="17"/>
    </row>
    <row r="300" spans="1:9" ht="12.75" collapsed="1">
      <c r="A300" s="17"/>
      <c r="B300" s="16">
        <f t="shared" si="14"/>
        <v>48244</v>
      </c>
      <c r="C300" s="9"/>
      <c r="D300" s="10"/>
      <c r="E300" s="5">
        <f t="shared" si="12"/>
        <v>465007.4123718194</v>
      </c>
      <c r="F300" s="5"/>
      <c r="G300" s="5">
        <f t="shared" si="13"/>
        <v>5511.550344329874</v>
      </c>
      <c r="H300" s="17"/>
      <c r="I300" s="17"/>
    </row>
    <row r="301" spans="1:9" ht="12.75" hidden="1" outlineLevel="1">
      <c r="A301" s="17"/>
      <c r="B301" s="16">
        <f t="shared" si="14"/>
        <v>48273</v>
      </c>
      <c r="C301" s="9"/>
      <c r="D301" s="10"/>
      <c r="E301" s="5">
        <f t="shared" si="12"/>
        <v>470787.5013202812</v>
      </c>
      <c r="F301" s="5"/>
      <c r="G301" s="5">
        <f t="shared" si="13"/>
        <v>5580.088948461833</v>
      </c>
      <c r="H301" s="17"/>
      <c r="I301" s="17"/>
    </row>
    <row r="302" spans="1:9" ht="12.75" hidden="1" outlineLevel="1">
      <c r="A302" s="17"/>
      <c r="B302" s="16">
        <f t="shared" si="14"/>
        <v>48304</v>
      </c>
      <c r="C302" s="9"/>
      <c r="D302" s="10"/>
      <c r="E302" s="5">
        <f t="shared" si="12"/>
        <v>476636.95133612456</v>
      </c>
      <c r="F302" s="5"/>
      <c r="G302" s="5">
        <f t="shared" si="13"/>
        <v>5649.450015843374</v>
      </c>
      <c r="H302" s="17"/>
      <c r="I302" s="17"/>
    </row>
    <row r="303" spans="1:9" ht="12.75" hidden="1" outlineLevel="1">
      <c r="A303" s="17"/>
      <c r="B303" s="16">
        <f t="shared" si="14"/>
        <v>48334</v>
      </c>
      <c r="C303" s="9"/>
      <c r="D303" s="10"/>
      <c r="E303" s="5">
        <f t="shared" si="12"/>
        <v>482556.59475215804</v>
      </c>
      <c r="F303" s="5"/>
      <c r="G303" s="5">
        <f t="shared" si="13"/>
        <v>5719.643416033495</v>
      </c>
      <c r="H303" s="17"/>
      <c r="I303" s="17"/>
    </row>
    <row r="304" spans="1:9" ht="12.75" hidden="1" outlineLevel="1">
      <c r="A304" s="17"/>
      <c r="B304" s="16">
        <f t="shared" si="14"/>
        <v>48365</v>
      </c>
      <c r="C304" s="9"/>
      <c r="D304" s="10"/>
      <c r="E304" s="5">
        <f t="shared" si="12"/>
        <v>488547.27388918394</v>
      </c>
      <c r="F304" s="5"/>
      <c r="G304" s="5">
        <f t="shared" si="13"/>
        <v>5790.679137025897</v>
      </c>
      <c r="H304" s="17"/>
      <c r="I304" s="17"/>
    </row>
    <row r="305" spans="1:9" ht="12.75" hidden="1" outlineLevel="1">
      <c r="A305" s="17"/>
      <c r="B305" s="16">
        <f t="shared" si="14"/>
        <v>48395</v>
      </c>
      <c r="C305" s="9"/>
      <c r="D305" s="10"/>
      <c r="E305" s="5">
        <f t="shared" si="12"/>
        <v>494609.84117585415</v>
      </c>
      <c r="F305" s="5"/>
      <c r="G305" s="5">
        <f t="shared" si="13"/>
        <v>5862.567286670207</v>
      </c>
      <c r="H305" s="17"/>
      <c r="I305" s="17"/>
    </row>
    <row r="306" spans="1:9" ht="12.75" hidden="1" outlineLevel="1">
      <c r="A306" s="17"/>
      <c r="B306" s="16">
        <f t="shared" si="14"/>
        <v>48426</v>
      </c>
      <c r="C306" s="9"/>
      <c r="D306" s="10"/>
      <c r="E306" s="5">
        <f t="shared" si="12"/>
        <v>500745.1592699644</v>
      </c>
      <c r="F306" s="5"/>
      <c r="G306" s="5">
        <f t="shared" si="13"/>
        <v>5935.31809411025</v>
      </c>
      <c r="H306" s="17"/>
      <c r="I306" s="17"/>
    </row>
    <row r="307" spans="1:9" ht="12.75" hidden="1" outlineLevel="1">
      <c r="A307" s="17"/>
      <c r="B307" s="16">
        <f t="shared" si="14"/>
        <v>48457</v>
      </c>
      <c r="C307" s="9"/>
      <c r="D307" s="10"/>
      <c r="E307" s="5">
        <f t="shared" si="12"/>
        <v>506954.10118120397</v>
      </c>
      <c r="F307" s="5"/>
      <c r="G307" s="5">
        <f t="shared" si="13"/>
        <v>6008.941911239573</v>
      </c>
      <c r="H307" s="17"/>
      <c r="I307" s="17"/>
    </row>
    <row r="308" spans="1:9" ht="12.75" hidden="1" outlineLevel="1">
      <c r="A308" s="17"/>
      <c r="B308" s="16">
        <f t="shared" si="14"/>
        <v>48487</v>
      </c>
      <c r="C308" s="9"/>
      <c r="D308" s="10"/>
      <c r="E308" s="5">
        <f t="shared" si="12"/>
        <v>513237.55039537844</v>
      </c>
      <c r="F308" s="5"/>
      <c r="G308" s="5">
        <f t="shared" si="13"/>
        <v>6083.449214174448</v>
      </c>
      <c r="H308" s="17"/>
      <c r="I308" s="17"/>
    </row>
    <row r="309" spans="1:9" ht="12.75" hidden="1" outlineLevel="1">
      <c r="A309" s="17"/>
      <c r="B309" s="16">
        <f t="shared" si="14"/>
        <v>48518</v>
      </c>
      <c r="C309" s="9"/>
      <c r="D309" s="10"/>
      <c r="E309" s="5">
        <f t="shared" si="12"/>
        <v>519596.401000123</v>
      </c>
      <c r="F309" s="5"/>
      <c r="G309" s="5">
        <f t="shared" si="13"/>
        <v>6158.850604744542</v>
      </c>
      <c r="H309" s="17"/>
      <c r="I309" s="17"/>
    </row>
    <row r="310" spans="1:9" ht="12.75" hidden="1" outlineLevel="1">
      <c r="A310" s="17"/>
      <c r="B310" s="16">
        <f t="shared" si="14"/>
        <v>48548</v>
      </c>
      <c r="C310" s="9"/>
      <c r="D310" s="10"/>
      <c r="E310" s="5">
        <f t="shared" si="12"/>
        <v>526031.5578121245</v>
      </c>
      <c r="F310" s="5"/>
      <c r="G310" s="5">
        <f t="shared" si="13"/>
        <v>6235.156812001476</v>
      </c>
      <c r="H310" s="17"/>
      <c r="I310" s="17"/>
    </row>
    <row r="311" spans="1:9" ht="12.75" hidden="1" outlineLevel="1">
      <c r="A311" s="17"/>
      <c r="B311" s="16">
        <f t="shared" si="14"/>
        <v>48579</v>
      </c>
      <c r="C311" s="9"/>
      <c r="D311" s="10"/>
      <c r="E311" s="5">
        <f t="shared" si="12"/>
        <v>532543.93650587</v>
      </c>
      <c r="F311" s="5"/>
      <c r="G311" s="5">
        <f t="shared" si="13"/>
        <v>6312.378693745494</v>
      </c>
      <c r="H311" s="17"/>
      <c r="I311" s="17"/>
    </row>
    <row r="312" spans="1:9" ht="12.75" collapsed="1">
      <c r="A312" s="17"/>
      <c r="B312" s="16">
        <f t="shared" si="14"/>
        <v>48610</v>
      </c>
      <c r="C312" s="9"/>
      <c r="D312" s="10"/>
      <c r="E312" s="5">
        <f t="shared" si="12"/>
        <v>539134.4637439405</v>
      </c>
      <c r="F312" s="5"/>
      <c r="G312" s="5">
        <f t="shared" si="13"/>
        <v>6390.52723807044</v>
      </c>
      <c r="H312" s="17"/>
      <c r="I312" s="17"/>
    </row>
    <row r="313" spans="1:9" ht="12.75" hidden="1" outlineLevel="1">
      <c r="A313" s="17"/>
      <c r="B313" s="16">
        <f t="shared" si="14"/>
        <v>48638</v>
      </c>
      <c r="C313" s="9"/>
      <c r="D313" s="10"/>
      <c r="E313" s="5">
        <f t="shared" si="12"/>
        <v>545804.0773088677</v>
      </c>
      <c r="F313" s="5"/>
      <c r="G313" s="5">
        <f t="shared" si="13"/>
        <v>6469.613564927286</v>
      </c>
      <c r="H313" s="17"/>
      <c r="I313" s="17"/>
    </row>
    <row r="314" spans="1:9" ht="12.75" hidden="1" outlineLevel="1">
      <c r="A314" s="17"/>
      <c r="B314" s="16">
        <f t="shared" si="14"/>
        <v>48669</v>
      </c>
      <c r="C314" s="9"/>
      <c r="D314" s="10"/>
      <c r="E314" s="5">
        <f t="shared" si="12"/>
        <v>552553.7262365741</v>
      </c>
      <c r="F314" s="5"/>
      <c r="G314" s="5">
        <f t="shared" si="13"/>
        <v>6549.648927706413</v>
      </c>
      <c r="H314" s="17"/>
      <c r="I314" s="17"/>
    </row>
    <row r="315" spans="1:9" ht="12.75" hidden="1" outlineLevel="1">
      <c r="A315" s="17"/>
      <c r="B315" s="16">
        <f t="shared" si="14"/>
        <v>48699</v>
      </c>
      <c r="C315" s="9"/>
      <c r="D315" s="10"/>
      <c r="E315" s="5">
        <f t="shared" si="12"/>
        <v>559384.3709514131</v>
      </c>
      <c r="F315" s="5"/>
      <c r="G315" s="5">
        <f t="shared" si="13"/>
        <v>6630.64471483889</v>
      </c>
      <c r="H315" s="17"/>
      <c r="I315" s="17"/>
    </row>
    <row r="316" spans="1:9" ht="12.75" hidden="1" outlineLevel="1">
      <c r="A316" s="17"/>
      <c r="B316" s="16">
        <f t="shared" si="14"/>
        <v>48730</v>
      </c>
      <c r="C316" s="9"/>
      <c r="D316" s="10"/>
      <c r="E316" s="5">
        <f t="shared" si="12"/>
        <v>566296.98340283</v>
      </c>
      <c r="F316" s="5"/>
      <c r="G316" s="5">
        <f t="shared" si="13"/>
        <v>6712.612451416957</v>
      </c>
      <c r="H316" s="17"/>
      <c r="I316" s="17"/>
    </row>
    <row r="317" spans="1:9" ht="12.75" hidden="1" outlineLevel="1">
      <c r="A317" s="17"/>
      <c r="B317" s="16">
        <f t="shared" si="14"/>
        <v>48760</v>
      </c>
      <c r="C317" s="9"/>
      <c r="D317" s="10"/>
      <c r="E317" s="5">
        <f t="shared" si="12"/>
        <v>573292.547203664</v>
      </c>
      <c r="F317" s="5"/>
      <c r="G317" s="5">
        <f t="shared" si="13"/>
        <v>6795.56380083396</v>
      </c>
      <c r="H317" s="17"/>
      <c r="I317" s="17"/>
    </row>
    <row r="318" spans="1:9" ht="12.75" hidden="1" outlineLevel="1">
      <c r="A318" s="17"/>
      <c r="B318" s="16">
        <f t="shared" si="14"/>
        <v>48791</v>
      </c>
      <c r="C318" s="9"/>
      <c r="D318" s="10"/>
      <c r="E318" s="5">
        <f t="shared" si="12"/>
        <v>580372.057770108</v>
      </c>
      <c r="F318" s="5"/>
      <c r="G318" s="5">
        <f t="shared" si="13"/>
        <v>6879.510566443968</v>
      </c>
      <c r="H318" s="17"/>
      <c r="I318" s="17"/>
    </row>
    <row r="319" spans="1:9" ht="12.75" hidden="1" outlineLevel="1">
      <c r="A319" s="17"/>
      <c r="B319" s="16">
        <f t="shared" si="14"/>
        <v>48822</v>
      </c>
      <c r="C319" s="9"/>
      <c r="D319" s="10"/>
      <c r="E319" s="5">
        <f t="shared" si="12"/>
        <v>587536.5224633493</v>
      </c>
      <c r="F319" s="5"/>
      <c r="G319" s="5">
        <f t="shared" si="13"/>
        <v>6964.464693241296</v>
      </c>
      <c r="H319" s="17"/>
      <c r="I319" s="17"/>
    </row>
    <row r="320" spans="1:9" ht="12.75" hidden="1" outlineLevel="1">
      <c r="A320" s="17"/>
      <c r="B320" s="16">
        <f t="shared" si="14"/>
        <v>48852</v>
      </c>
      <c r="C320" s="9"/>
      <c r="D320" s="10"/>
      <c r="E320" s="5">
        <f t="shared" si="12"/>
        <v>594786.9607329095</v>
      </c>
      <c r="F320" s="5"/>
      <c r="G320" s="5">
        <f t="shared" si="13"/>
        <v>7050.438269560192</v>
      </c>
      <c r="H320" s="17"/>
      <c r="I320" s="17"/>
    </row>
    <row r="321" spans="1:9" ht="12.75" hidden="1" outlineLevel="1">
      <c r="A321" s="17"/>
      <c r="B321" s="16">
        <f t="shared" si="14"/>
        <v>48883</v>
      </c>
      <c r="C321" s="9"/>
      <c r="D321" s="10"/>
      <c r="E321" s="5">
        <f t="shared" si="12"/>
        <v>602124.4042617044</v>
      </c>
      <c r="F321" s="5"/>
      <c r="G321" s="5">
        <f t="shared" si="13"/>
        <v>7137.4435287949145</v>
      </c>
      <c r="H321" s="17"/>
      <c r="I321" s="17"/>
    </row>
    <row r="322" spans="1:9" ht="12.75" hidden="1" outlineLevel="1">
      <c r="A322" s="17"/>
      <c r="B322" s="16">
        <f t="shared" si="14"/>
        <v>48913</v>
      </c>
      <c r="C322" s="9"/>
      <c r="D322" s="10"/>
      <c r="E322" s="5">
        <f t="shared" si="12"/>
        <v>609549.8971128449</v>
      </c>
      <c r="F322" s="5"/>
      <c r="G322" s="5">
        <f t="shared" si="13"/>
        <v>7225.492851140453</v>
      </c>
      <c r="H322" s="17"/>
      <c r="I322" s="17"/>
    </row>
    <row r="323" spans="1:9" ht="12.75" hidden="1" outlineLevel="1">
      <c r="A323" s="17"/>
      <c r="B323" s="16">
        <f t="shared" si="14"/>
        <v>48944</v>
      </c>
      <c r="C323" s="9"/>
      <c r="D323" s="10"/>
      <c r="E323" s="5">
        <f t="shared" si="12"/>
        <v>617064.495878199</v>
      </c>
      <c r="F323" s="5"/>
      <c r="G323" s="5">
        <f t="shared" si="13"/>
        <v>7314.598765354139</v>
      </c>
      <c r="H323" s="17"/>
      <c r="I323" s="17"/>
    </row>
    <row r="324" spans="1:9" ht="12.75" collapsed="1">
      <c r="A324" s="17"/>
      <c r="B324" s="16">
        <f t="shared" si="14"/>
        <v>48975</v>
      </c>
      <c r="C324" s="9"/>
      <c r="D324" s="10"/>
      <c r="E324" s="5">
        <f t="shared" si="12"/>
        <v>624669.2698287374</v>
      </c>
      <c r="F324" s="5"/>
      <c r="G324" s="5">
        <f t="shared" si="13"/>
        <v>7404.773950538388</v>
      </c>
      <c r="H324" s="17"/>
      <c r="I324" s="17"/>
    </row>
    <row r="325" spans="1:9" ht="12.75" hidden="1" outlineLevel="1">
      <c r="A325" s="17"/>
      <c r="B325" s="16">
        <f t="shared" si="14"/>
        <v>49003</v>
      </c>
      <c r="C325" s="9"/>
      <c r="D325" s="10"/>
      <c r="E325" s="5">
        <f t="shared" si="12"/>
        <v>632365.3010666822</v>
      </c>
      <c r="F325" s="5"/>
      <c r="G325" s="5">
        <f t="shared" si="13"/>
        <v>7496.031237944849</v>
      </c>
      <c r="H325" s="17"/>
      <c r="I325" s="17"/>
    </row>
    <row r="326" spans="1:9" ht="12.75" hidden="1" outlineLevel="1">
      <c r="A326" s="17"/>
      <c r="B326" s="16">
        <f t="shared" si="14"/>
        <v>49034</v>
      </c>
      <c r="C326" s="9"/>
      <c r="D326" s="10"/>
      <c r="E326" s="5">
        <f t="shared" si="12"/>
        <v>640153.6846794824</v>
      </c>
      <c r="F326" s="5"/>
      <c r="G326" s="5">
        <f t="shared" si="13"/>
        <v>7588.383612800187</v>
      </c>
      <c r="H326" s="17"/>
      <c r="I326" s="17"/>
    </row>
    <row r="327" spans="1:9" ht="12.75" hidden="1" outlineLevel="1">
      <c r="A327" s="17"/>
      <c r="B327" s="16">
        <f t="shared" si="14"/>
        <v>49064</v>
      </c>
      <c r="C327" s="9"/>
      <c r="D327" s="10"/>
      <c r="E327" s="5">
        <f t="shared" si="12"/>
        <v>648035.5288956362</v>
      </c>
      <c r="F327" s="5"/>
      <c r="G327" s="5">
        <f t="shared" si="13"/>
        <v>7681.844216153789</v>
      </c>
      <c r="H327" s="17"/>
      <c r="I327" s="17"/>
    </row>
    <row r="328" spans="1:9" ht="12.75" hidden="1" outlineLevel="1">
      <c r="A328" s="17"/>
      <c r="B328" s="16">
        <f t="shared" si="14"/>
        <v>49095</v>
      </c>
      <c r="C328" s="9"/>
      <c r="D328" s="10"/>
      <c r="E328" s="5">
        <f t="shared" si="12"/>
        <v>656011.9552423839</v>
      </c>
      <c r="F328" s="5"/>
      <c r="G328" s="5">
        <f t="shared" si="13"/>
        <v>7776.426346747635</v>
      </c>
      <c r="H328" s="17"/>
      <c r="I328" s="17"/>
    </row>
    <row r="329" spans="1:9" ht="12.75" hidden="1" outlineLevel="1">
      <c r="A329" s="17"/>
      <c r="B329" s="16">
        <f t="shared" si="14"/>
        <v>49125</v>
      </c>
      <c r="C329" s="9"/>
      <c r="D329" s="10"/>
      <c r="E329" s="5">
        <f t="shared" si="12"/>
        <v>664084.0987052924</v>
      </c>
      <c r="F329" s="5"/>
      <c r="G329" s="5">
        <f t="shared" si="13"/>
        <v>7872.143462908607</v>
      </c>
      <c r="H329" s="17"/>
      <c r="I329" s="17"/>
    </row>
    <row r="330" spans="1:9" ht="12.75" hidden="1" outlineLevel="1">
      <c r="A330" s="17"/>
      <c r="B330" s="16">
        <f t="shared" si="14"/>
        <v>49156</v>
      </c>
      <c r="C330" s="9"/>
      <c r="D330" s="10"/>
      <c r="E330" s="5">
        <f t="shared" si="12"/>
        <v>672253.107889756</v>
      </c>
      <c r="F330" s="5"/>
      <c r="G330" s="5">
        <f t="shared" si="13"/>
        <v>7969.00918446351</v>
      </c>
      <c r="H330" s="17"/>
      <c r="I330" s="17"/>
    </row>
    <row r="331" spans="1:9" ht="12.75" hidden="1" outlineLevel="1">
      <c r="A331" s="17"/>
      <c r="B331" s="16">
        <f t="shared" si="14"/>
        <v>49187</v>
      </c>
      <c r="C331" s="9"/>
      <c r="D331" s="10"/>
      <c r="E331" s="5">
        <f t="shared" si="12"/>
        <v>680520.1451844331</v>
      </c>
      <c r="F331" s="5"/>
      <c r="G331" s="5">
        <f t="shared" si="13"/>
        <v>8067.037294677072</v>
      </c>
      <c r="H331" s="17"/>
      <c r="I331" s="17"/>
    </row>
    <row r="332" spans="1:9" ht="12.75" hidden="1" outlineLevel="1">
      <c r="A332" s="17"/>
      <c r="B332" s="16">
        <f t="shared" si="14"/>
        <v>49217</v>
      </c>
      <c r="C332" s="9"/>
      <c r="D332" s="10"/>
      <c r="E332" s="5">
        <f t="shared" si="12"/>
        <v>688886.3869266463</v>
      </c>
      <c r="F332" s="5"/>
      <c r="G332" s="5">
        <f t="shared" si="13"/>
        <v>8166.2417422131975</v>
      </c>
      <c r="H332" s="17"/>
      <c r="I332" s="17"/>
    </row>
    <row r="333" spans="1:9" ht="12.75" hidden="1" outlineLevel="1">
      <c r="A333" s="17"/>
      <c r="B333" s="16">
        <f t="shared" si="14"/>
        <v>49248</v>
      </c>
      <c r="C333" s="9"/>
      <c r="D333" s="10"/>
      <c r="E333" s="5">
        <f t="shared" si="12"/>
        <v>697353.0235697661</v>
      </c>
      <c r="F333" s="5"/>
      <c r="G333" s="5">
        <f t="shared" si="13"/>
        <v>8266.636643119757</v>
      </c>
      <c r="H333" s="17"/>
      <c r="I333" s="17"/>
    </row>
    <row r="334" spans="1:9" ht="12.75" hidden="1" outlineLevel="1">
      <c r="A334" s="17"/>
      <c r="B334" s="16">
        <f t="shared" si="14"/>
        <v>49278</v>
      </c>
      <c r="C334" s="9"/>
      <c r="D334" s="10"/>
      <c r="E334" s="5">
        <f t="shared" si="12"/>
        <v>705921.2598526033</v>
      </c>
      <c r="F334" s="5"/>
      <c r="G334" s="5">
        <f t="shared" si="13"/>
        <v>8368.236282837193</v>
      </c>
      <c r="H334" s="17"/>
      <c r="I334" s="17"/>
    </row>
    <row r="335" spans="1:9" ht="12.75" hidden="1" outlineLevel="1">
      <c r="A335" s="17"/>
      <c r="B335" s="16">
        <f t="shared" si="14"/>
        <v>49309</v>
      </c>
      <c r="C335" s="9"/>
      <c r="D335" s="10"/>
      <c r="E335" s="5">
        <f t="shared" si="12"/>
        <v>714592.3149708345</v>
      </c>
      <c r="F335" s="5"/>
      <c r="G335" s="5">
        <f t="shared" si="13"/>
        <v>8471.05511823124</v>
      </c>
      <c r="H335" s="17"/>
      <c r="I335" s="17"/>
    </row>
    <row r="336" spans="1:9" ht="12.75" collapsed="1">
      <c r="A336" s="17"/>
      <c r="B336" s="16">
        <f t="shared" si="14"/>
        <v>49340</v>
      </c>
      <c r="C336" s="9"/>
      <c r="D336" s="10"/>
      <c r="E336" s="5">
        <f t="shared" si="12"/>
        <v>723367.4227504845</v>
      </c>
      <c r="F336" s="5"/>
      <c r="G336" s="5">
        <f t="shared" si="13"/>
        <v>8575.107779650014</v>
      </c>
      <c r="H336" s="17"/>
      <c r="I336" s="17"/>
    </row>
    <row r="337" spans="1:9" ht="12.75" hidden="1" outlineLevel="1">
      <c r="A337" s="17"/>
      <c r="B337" s="16">
        <f t="shared" si="14"/>
        <v>49368</v>
      </c>
      <c r="C337" s="9"/>
      <c r="D337" s="10"/>
      <c r="E337" s="5">
        <f t="shared" si="12"/>
        <v>732247.8318234903</v>
      </c>
      <c r="F337" s="5"/>
      <c r="G337" s="5">
        <f t="shared" si="13"/>
        <v>8680.409073005814</v>
      </c>
      <c r="H337" s="17"/>
      <c r="I337" s="17"/>
    </row>
    <row r="338" spans="1:9" ht="12.75" hidden="1" outlineLevel="1">
      <c r="A338" s="17"/>
      <c r="B338" s="16">
        <f t="shared" si="14"/>
        <v>49399</v>
      </c>
      <c r="C338" s="9"/>
      <c r="D338" s="10"/>
      <c r="E338" s="5">
        <f t="shared" si="12"/>
        <v>741234.8058053722</v>
      </c>
      <c r="F338" s="5"/>
      <c r="G338" s="5">
        <f t="shared" si="13"/>
        <v>8786.973981881883</v>
      </c>
      <c r="H338" s="17"/>
      <c r="I338" s="17"/>
    </row>
    <row r="339" spans="1:9" ht="12.75" hidden="1" outlineLevel="1">
      <c r="A339" s="17"/>
      <c r="B339" s="16">
        <f t="shared" si="14"/>
        <v>49429</v>
      </c>
      <c r="C339" s="9"/>
      <c r="D339" s="10"/>
      <c r="E339" s="5">
        <f t="shared" si="12"/>
        <v>750329.6234750367</v>
      </c>
      <c r="F339" s="5"/>
      <c r="G339" s="5">
        <f t="shared" si="13"/>
        <v>8894.817669664466</v>
      </c>
      <c r="H339" s="17"/>
      <c r="I339" s="17"/>
    </row>
    <row r="340" spans="1:9" ht="12.75" hidden="1" outlineLevel="1">
      <c r="A340" s="17"/>
      <c r="B340" s="16">
        <f t="shared" si="14"/>
        <v>49460</v>
      </c>
      <c r="C340" s="9"/>
      <c r="D340" s="10"/>
      <c r="E340" s="5">
        <f aca="true" t="shared" si="15" ref="E340:E367">E339*(1+JUROS)+APORTE_MENSAL</f>
        <v>759533.5789567372</v>
      </c>
      <c r="F340" s="5"/>
      <c r="G340" s="5">
        <f aca="true" t="shared" si="16" ref="G340:G367">E339*(JUROS)</f>
        <v>9003.955481700441</v>
      </c>
      <c r="H340" s="17"/>
      <c r="I340" s="17"/>
    </row>
    <row r="341" spans="1:9" ht="12.75" hidden="1" outlineLevel="1">
      <c r="A341" s="17"/>
      <c r="B341" s="16">
        <f aca="true" t="shared" si="17" ref="B341:B378">EOMONTH(B340,1)</f>
        <v>49490</v>
      </c>
      <c r="C341" s="9"/>
      <c r="D341" s="10"/>
      <c r="E341" s="5">
        <f t="shared" si="15"/>
        <v>768847.9819042181</v>
      </c>
      <c r="F341" s="5"/>
      <c r="G341" s="5">
        <f t="shared" si="16"/>
        <v>9114.402947480847</v>
      </c>
      <c r="H341" s="17"/>
      <c r="I341" s="17"/>
    </row>
    <row r="342" spans="1:9" ht="12.75" hidden="1" outlineLevel="1">
      <c r="A342" s="17"/>
      <c r="B342" s="16">
        <f t="shared" si="17"/>
        <v>49521</v>
      </c>
      <c r="C342" s="9"/>
      <c r="D342" s="10"/>
      <c r="E342" s="5">
        <f t="shared" si="15"/>
        <v>778274.1576870687</v>
      </c>
      <c r="F342" s="5"/>
      <c r="G342" s="5">
        <f t="shared" si="16"/>
        <v>9226.175782850618</v>
      </c>
      <c r="H342" s="17"/>
      <c r="I342" s="17"/>
    </row>
    <row r="343" spans="1:9" ht="12.75" hidden="1" outlineLevel="1">
      <c r="A343" s="17"/>
      <c r="B343" s="16">
        <f t="shared" si="17"/>
        <v>49552</v>
      </c>
      <c r="C343" s="9"/>
      <c r="D343" s="10"/>
      <c r="E343" s="5">
        <f t="shared" si="15"/>
        <v>787813.4475793135</v>
      </c>
      <c r="F343" s="5"/>
      <c r="G343" s="5">
        <f t="shared" si="16"/>
        <v>9339.289892244824</v>
      </c>
      <c r="H343" s="17"/>
      <c r="I343" s="17"/>
    </row>
    <row r="344" spans="1:9" ht="12.75" hidden="1" outlineLevel="1">
      <c r="A344" s="17"/>
      <c r="B344" s="16">
        <f t="shared" si="17"/>
        <v>49582</v>
      </c>
      <c r="C344" s="9"/>
      <c r="D344" s="10"/>
      <c r="E344" s="5">
        <f t="shared" si="15"/>
        <v>797467.2089502653</v>
      </c>
      <c r="F344" s="5"/>
      <c r="G344" s="5">
        <f t="shared" si="16"/>
        <v>9453.761370951763</v>
      </c>
      <c r="H344" s="17"/>
      <c r="I344" s="17"/>
    </row>
    <row r="345" spans="1:9" ht="12.75" hidden="1" outlineLevel="1">
      <c r="A345" s="17"/>
      <c r="B345" s="16">
        <f t="shared" si="17"/>
        <v>49613</v>
      </c>
      <c r="C345" s="9"/>
      <c r="D345" s="10"/>
      <c r="E345" s="5">
        <f t="shared" si="15"/>
        <v>807236.8154576685</v>
      </c>
      <c r="F345" s="5"/>
      <c r="G345" s="5">
        <f t="shared" si="16"/>
        <v>9569.606507403183</v>
      </c>
      <c r="H345" s="17"/>
      <c r="I345" s="17"/>
    </row>
    <row r="346" spans="1:9" ht="12.75" hidden="1" outlineLevel="1">
      <c r="A346" s="17"/>
      <c r="B346" s="16">
        <f t="shared" si="17"/>
        <v>49643</v>
      </c>
      <c r="C346" s="9"/>
      <c r="D346" s="10"/>
      <c r="E346" s="5">
        <f t="shared" si="15"/>
        <v>817123.6572431605</v>
      </c>
      <c r="F346" s="5"/>
      <c r="G346" s="5">
        <f t="shared" si="16"/>
        <v>9686.841785492023</v>
      </c>
      <c r="H346" s="17"/>
      <c r="I346" s="17"/>
    </row>
    <row r="347" spans="1:9" ht="12.75" hidden="1" outlineLevel="1">
      <c r="A347" s="17"/>
      <c r="B347" s="16">
        <f t="shared" si="17"/>
        <v>49674</v>
      </c>
      <c r="C347" s="9"/>
      <c r="D347" s="10"/>
      <c r="E347" s="5">
        <f t="shared" si="15"/>
        <v>827129.1411300785</v>
      </c>
      <c r="F347" s="5"/>
      <c r="G347" s="5">
        <f t="shared" si="16"/>
        <v>9805.483886917926</v>
      </c>
      <c r="H347" s="17"/>
      <c r="I347" s="17"/>
    </row>
    <row r="348" spans="1:9" ht="12.75" collapsed="1">
      <c r="A348" s="17"/>
      <c r="B348" s="16">
        <f t="shared" si="17"/>
        <v>49705</v>
      </c>
      <c r="C348" s="9"/>
      <c r="D348" s="10"/>
      <c r="E348" s="5">
        <f t="shared" si="15"/>
        <v>837254.6908236394</v>
      </c>
      <c r="F348" s="5"/>
      <c r="G348" s="5">
        <f t="shared" si="16"/>
        <v>9925.549693560943</v>
      </c>
      <c r="H348" s="17"/>
      <c r="I348" s="17"/>
    </row>
    <row r="349" spans="1:9" ht="12.75" hidden="1" outlineLevel="1">
      <c r="A349" s="17"/>
      <c r="B349" s="16">
        <f t="shared" si="17"/>
        <v>49734</v>
      </c>
      <c r="C349" s="9"/>
      <c r="D349" s="10"/>
      <c r="E349" s="5">
        <f t="shared" si="15"/>
        <v>847501.7471135231</v>
      </c>
      <c r="F349" s="5"/>
      <c r="G349" s="5">
        <f t="shared" si="16"/>
        <v>10047.056289883672</v>
      </c>
      <c r="H349" s="17"/>
      <c r="I349" s="17"/>
    </row>
    <row r="350" spans="1:9" ht="12.75" hidden="1" outlineLevel="1">
      <c r="A350" s="17"/>
      <c r="B350" s="16">
        <f t="shared" si="17"/>
        <v>49765</v>
      </c>
      <c r="C350" s="9"/>
      <c r="D350" s="10"/>
      <c r="E350" s="5">
        <f t="shared" si="15"/>
        <v>857871.7680788854</v>
      </c>
      <c r="F350" s="5"/>
      <c r="G350" s="5">
        <f t="shared" si="16"/>
        <v>10170.020965362277</v>
      </c>
      <c r="H350" s="17"/>
      <c r="I350" s="17"/>
    </row>
    <row r="351" spans="1:9" ht="12.75" hidden="1" outlineLevel="1">
      <c r="A351" s="17"/>
      <c r="B351" s="16">
        <f t="shared" si="17"/>
        <v>49795</v>
      </c>
      <c r="C351" s="9"/>
      <c r="D351" s="10"/>
      <c r="E351" s="5">
        <f t="shared" si="15"/>
        <v>868366.229295832</v>
      </c>
      <c r="F351" s="5"/>
      <c r="G351" s="5">
        <f t="shared" si="16"/>
        <v>10294.461216946625</v>
      </c>
      <c r="H351" s="17"/>
      <c r="I351" s="17"/>
    </row>
    <row r="352" spans="1:9" ht="12.75" hidden="1" outlineLevel="1">
      <c r="A352" s="17"/>
      <c r="B352" s="16">
        <f t="shared" si="17"/>
        <v>49826</v>
      </c>
      <c r="C352" s="9"/>
      <c r="D352" s="10"/>
      <c r="E352" s="5">
        <f t="shared" si="15"/>
        <v>878986.624047382</v>
      </c>
      <c r="F352" s="5"/>
      <c r="G352" s="5">
        <f t="shared" si="16"/>
        <v>10420.394751549984</v>
      </c>
      <c r="H352" s="17"/>
      <c r="I352" s="17"/>
    </row>
    <row r="353" spans="1:9" ht="12.75" hidden="1" outlineLevel="1">
      <c r="A353" s="17"/>
      <c r="B353" s="16">
        <f t="shared" si="17"/>
        <v>49856</v>
      </c>
      <c r="C353" s="9"/>
      <c r="D353" s="10"/>
      <c r="E353" s="5">
        <f t="shared" si="15"/>
        <v>889734.4635359506</v>
      </c>
      <c r="F353" s="5"/>
      <c r="G353" s="5">
        <f t="shared" si="16"/>
        <v>10547.839488568585</v>
      </c>
      <c r="H353" s="17"/>
      <c r="I353" s="17"/>
    </row>
    <row r="354" spans="1:9" ht="12.75" hidden="1" outlineLevel="1">
      <c r="A354" s="17"/>
      <c r="B354" s="16">
        <f t="shared" si="17"/>
        <v>49887</v>
      </c>
      <c r="C354" s="9"/>
      <c r="D354" s="10"/>
      <c r="E354" s="5">
        <f t="shared" si="15"/>
        <v>900611.277098382</v>
      </c>
      <c r="F354" s="5"/>
      <c r="G354" s="5">
        <f t="shared" si="16"/>
        <v>10676.813562431407</v>
      </c>
      <c r="H354" s="17"/>
      <c r="I354" s="17"/>
    </row>
    <row r="355" spans="1:9" ht="12.75" hidden="1" outlineLevel="1">
      <c r="A355" s="17"/>
      <c r="B355" s="16">
        <f t="shared" si="17"/>
        <v>49918</v>
      </c>
      <c r="C355" s="9"/>
      <c r="D355" s="10"/>
      <c r="E355" s="5">
        <f t="shared" si="15"/>
        <v>911618.6124235626</v>
      </c>
      <c r="F355" s="5"/>
      <c r="G355" s="5">
        <f t="shared" si="16"/>
        <v>10807.335325180584</v>
      </c>
      <c r="H355" s="17"/>
      <c r="I355" s="17"/>
    </row>
    <row r="356" spans="1:9" ht="12.75" hidden="1" outlineLevel="1">
      <c r="A356" s="17"/>
      <c r="B356" s="16">
        <f t="shared" si="17"/>
        <v>49948</v>
      </c>
      <c r="C356" s="9"/>
      <c r="D356" s="10"/>
      <c r="E356" s="5">
        <f t="shared" si="15"/>
        <v>922758.0357726453</v>
      </c>
      <c r="F356" s="5"/>
      <c r="G356" s="5">
        <f t="shared" si="16"/>
        <v>10939.42334908275</v>
      </c>
      <c r="H356" s="17"/>
      <c r="I356" s="17"/>
    </row>
    <row r="357" spans="1:9" ht="12.75" hidden="1" outlineLevel="1">
      <c r="A357" s="17"/>
      <c r="B357" s="16">
        <f t="shared" si="17"/>
        <v>49979</v>
      </c>
      <c r="C357" s="9"/>
      <c r="D357" s="10"/>
      <c r="E357" s="5">
        <f t="shared" si="15"/>
        <v>934031.132201917</v>
      </c>
      <c r="F357" s="5"/>
      <c r="G357" s="5">
        <f t="shared" si="16"/>
        <v>11073.096429271744</v>
      </c>
      <c r="H357" s="17"/>
      <c r="I357" s="17"/>
    </row>
    <row r="358" spans="1:9" ht="12.75" hidden="1" outlineLevel="1">
      <c r="A358" s="17"/>
      <c r="B358" s="16">
        <f t="shared" si="17"/>
        <v>50009</v>
      </c>
      <c r="C358" s="9"/>
      <c r="D358" s="10"/>
      <c r="E358" s="5">
        <f t="shared" si="15"/>
        <v>945439.50578834</v>
      </c>
      <c r="F358" s="5"/>
      <c r="G358" s="5">
        <f t="shared" si="16"/>
        <v>11208.373586423004</v>
      </c>
      <c r="H358" s="17"/>
      <c r="I358" s="17"/>
    </row>
    <row r="359" spans="1:9" ht="12.75" hidden="1" outlineLevel="1">
      <c r="A359" s="17"/>
      <c r="B359" s="16">
        <f t="shared" si="17"/>
        <v>50040</v>
      </c>
      <c r="C359" s="9"/>
      <c r="D359" s="10"/>
      <c r="E359" s="5">
        <f t="shared" si="15"/>
        <v>956984.7798578001</v>
      </c>
      <c r="F359" s="5"/>
      <c r="G359" s="5">
        <f t="shared" si="16"/>
        <v>11345.27406946008</v>
      </c>
      <c r="H359" s="17"/>
      <c r="I359" s="17"/>
    </row>
    <row r="360" spans="1:9" ht="12.75" collapsed="1">
      <c r="A360" s="17"/>
      <c r="B360" s="16">
        <f t="shared" si="17"/>
        <v>50071</v>
      </c>
      <c r="C360" s="9"/>
      <c r="D360" s="10"/>
      <c r="E360" s="5">
        <f t="shared" si="15"/>
        <v>968668.5972160937</v>
      </c>
      <c r="F360" s="5"/>
      <c r="G360" s="5">
        <f t="shared" si="16"/>
        <v>11483.817358293602</v>
      </c>
      <c r="H360" s="17"/>
      <c r="I360" s="17"/>
    </row>
    <row r="361" spans="1:9" ht="12.75" hidden="1" outlineLevel="1">
      <c r="A361" s="17"/>
      <c r="B361" s="16">
        <f t="shared" si="17"/>
        <v>50099</v>
      </c>
      <c r="C361" s="9"/>
      <c r="D361" s="10"/>
      <c r="E361" s="5">
        <f t="shared" si="15"/>
        <v>980492.6203826868</v>
      </c>
      <c r="F361" s="5"/>
      <c r="G361" s="5">
        <f t="shared" si="16"/>
        <v>11624.023166593124</v>
      </c>
      <c r="H361" s="17"/>
      <c r="I361" s="17"/>
    </row>
    <row r="362" spans="1:9" ht="12.75" hidden="1" outlineLevel="1">
      <c r="A362" s="17"/>
      <c r="B362" s="16">
        <f t="shared" si="17"/>
        <v>50130</v>
      </c>
      <c r="C362" s="9"/>
      <c r="D362" s="10"/>
      <c r="E362" s="5">
        <f t="shared" si="15"/>
        <v>992458.5318272791</v>
      </c>
      <c r="F362" s="5"/>
      <c r="G362" s="5">
        <f t="shared" si="16"/>
        <v>11765.911444592242</v>
      </c>
      <c r="H362" s="17"/>
      <c r="I362" s="17"/>
    </row>
    <row r="363" spans="1:9" ht="12.75" hidden="1" outlineLevel="1">
      <c r="A363" s="17"/>
      <c r="B363" s="16">
        <f t="shared" si="17"/>
        <v>50160</v>
      </c>
      <c r="C363" s="9"/>
      <c r="D363" s="10"/>
      <c r="E363" s="5">
        <f t="shared" si="15"/>
        <v>1004568.0342092065</v>
      </c>
      <c r="F363" s="5"/>
      <c r="G363" s="5">
        <f t="shared" si="16"/>
        <v>11909.50238192735</v>
      </c>
      <c r="H363" s="17"/>
      <c r="I363" s="17"/>
    </row>
    <row r="364" spans="1:9" ht="12.75" hidden="1" outlineLevel="1">
      <c r="A364" s="17"/>
      <c r="B364" s="16">
        <f t="shared" si="17"/>
        <v>50191</v>
      </c>
      <c r="C364" s="9"/>
      <c r="D364" s="10"/>
      <c r="E364" s="5">
        <f t="shared" si="15"/>
        <v>1016822.8506197169</v>
      </c>
      <c r="F364" s="5"/>
      <c r="G364" s="5">
        <f t="shared" si="16"/>
        <v>12054.816410510477</v>
      </c>
      <c r="H364" s="17"/>
      <c r="I364" s="17"/>
    </row>
    <row r="365" spans="1:9" ht="12.75" hidden="1" outlineLevel="1">
      <c r="A365" s="17"/>
      <c r="B365" s="16">
        <f t="shared" si="17"/>
        <v>50221</v>
      </c>
      <c r="C365" s="9"/>
      <c r="D365" s="10"/>
      <c r="E365" s="5">
        <f t="shared" si="15"/>
        <v>1029224.7248271535</v>
      </c>
      <c r="F365" s="5"/>
      <c r="G365" s="5">
        <f t="shared" si="16"/>
        <v>12201.874207436604</v>
      </c>
      <c r="H365" s="17"/>
      <c r="I365" s="17"/>
    </row>
    <row r="366" spans="1:9" ht="12.75" hidden="1" outlineLevel="1">
      <c r="A366" s="17"/>
      <c r="B366" s="16">
        <f t="shared" si="17"/>
        <v>50252</v>
      </c>
      <c r="C366" s="9"/>
      <c r="D366" s="10"/>
      <c r="E366" s="5">
        <f t="shared" si="15"/>
        <v>1041775.4215250793</v>
      </c>
      <c r="F366" s="5"/>
      <c r="G366" s="5">
        <f t="shared" si="16"/>
        <v>12350.696697925841</v>
      </c>
      <c r="H366" s="17"/>
      <c r="I366" s="17"/>
    </row>
    <row r="367" spans="1:9" ht="12.75" hidden="1" outlineLevel="1">
      <c r="A367" s="17"/>
      <c r="B367" s="16">
        <f t="shared" si="17"/>
        <v>50283</v>
      </c>
      <c r="C367" s="11"/>
      <c r="D367" s="12"/>
      <c r="E367" s="5">
        <f t="shared" si="15"/>
        <v>1054476.7265833803</v>
      </c>
      <c r="F367" s="6"/>
      <c r="G367" s="5">
        <f t="shared" si="16"/>
        <v>12501.305058300952</v>
      </c>
      <c r="H367" s="17"/>
      <c r="I367" s="17"/>
    </row>
    <row r="368" spans="1:9" ht="12.75" hidden="1" outlineLevel="1">
      <c r="A368" s="17"/>
      <c r="B368" s="16">
        <f t="shared" si="17"/>
        <v>50313</v>
      </c>
      <c r="C368" s="11"/>
      <c r="D368" s="12"/>
      <c r="E368" s="5">
        <f aca="true" t="shared" si="18" ref="E368:E378">E367*(1+JUROS)+APORTE_MENSAL</f>
        <v>1067330.4473023808</v>
      </c>
      <c r="F368" s="6"/>
      <c r="G368" s="5">
        <f aca="true" t="shared" si="19" ref="G368:G378">E367*(JUROS)</f>
        <v>12653.720719000563</v>
      </c>
      <c r="H368" s="17"/>
      <c r="I368" s="17"/>
    </row>
    <row r="369" spans="1:9" ht="12.75" hidden="1" outlineLevel="1">
      <c r="A369" s="17"/>
      <c r="B369" s="16">
        <f t="shared" si="17"/>
        <v>50344</v>
      </c>
      <c r="C369" s="11"/>
      <c r="D369" s="12"/>
      <c r="E369" s="5">
        <f t="shared" si="18"/>
        <v>1080338.4126700093</v>
      </c>
      <c r="F369" s="6"/>
      <c r="G369" s="5">
        <f t="shared" si="19"/>
        <v>12807.96536762857</v>
      </c>
      <c r="H369" s="17"/>
      <c r="I369" s="17"/>
    </row>
    <row r="370" spans="1:9" ht="12.75" hidden="1" outlineLevel="1">
      <c r="A370" s="17"/>
      <c r="B370" s="16">
        <f t="shared" si="17"/>
        <v>50374</v>
      </c>
      <c r="C370" s="11"/>
      <c r="D370" s="12"/>
      <c r="E370" s="5">
        <f t="shared" si="18"/>
        <v>1093502.4736220494</v>
      </c>
      <c r="F370" s="6"/>
      <c r="G370" s="5">
        <f t="shared" si="19"/>
        <v>12964.060952040112</v>
      </c>
      <c r="H370" s="17"/>
      <c r="I370" s="17"/>
    </row>
    <row r="371" spans="1:9" ht="12.75" hidden="1" outlineLevel="1">
      <c r="A371" s="17"/>
      <c r="B371" s="16">
        <f t="shared" si="17"/>
        <v>50405</v>
      </c>
      <c r="C371" s="11"/>
      <c r="D371" s="12"/>
      <c r="E371" s="5">
        <f t="shared" si="18"/>
        <v>1106824.503305514</v>
      </c>
      <c r="F371" s="6"/>
      <c r="G371" s="5">
        <f t="shared" si="19"/>
        <v>13122.029683464594</v>
      </c>
      <c r="H371" s="17"/>
      <c r="I371" s="17"/>
    </row>
    <row r="372" spans="1:9" ht="12.75" collapsed="1">
      <c r="A372" s="17"/>
      <c r="B372" s="16">
        <f t="shared" si="17"/>
        <v>50436</v>
      </c>
      <c r="C372" s="11"/>
      <c r="D372" s="12"/>
      <c r="E372" s="5">
        <f t="shared" si="18"/>
        <v>1120306.3973451804</v>
      </c>
      <c r="F372" s="6"/>
      <c r="G372" s="5">
        <f t="shared" si="19"/>
        <v>13281.89403966617</v>
      </c>
      <c r="H372" s="17"/>
      <c r="I372" s="17"/>
    </row>
    <row r="373" spans="1:9" ht="12.75" hidden="1" outlineLevel="1">
      <c r="A373" s="17"/>
      <c r="B373" s="16">
        <f t="shared" si="17"/>
        <v>50464</v>
      </c>
      <c r="C373" s="11"/>
      <c r="D373" s="12"/>
      <c r="E373" s="5">
        <f t="shared" si="18"/>
        <v>1133950.0741133227</v>
      </c>
      <c r="F373" s="6"/>
      <c r="G373" s="5">
        <f t="shared" si="19"/>
        <v>13443.676768142164</v>
      </c>
      <c r="H373" s="17"/>
      <c r="I373" s="17"/>
    </row>
    <row r="374" spans="1:9" ht="12.75" hidden="1" outlineLevel="1">
      <c r="A374" s="17"/>
      <c r="B374" s="16">
        <f t="shared" si="17"/>
        <v>50495</v>
      </c>
      <c r="C374" s="11"/>
      <c r="D374" s="12"/>
      <c r="E374" s="5">
        <f t="shared" si="18"/>
        <v>1147757.4750026825</v>
      </c>
      <c r="F374" s="6"/>
      <c r="G374" s="5">
        <f t="shared" si="19"/>
        <v>13607.400889359873</v>
      </c>
      <c r="H374" s="17"/>
      <c r="I374" s="17"/>
    </row>
    <row r="375" spans="1:9" ht="12.75" hidden="1" outlineLevel="1">
      <c r="A375" s="17"/>
      <c r="B375" s="16">
        <f t="shared" si="17"/>
        <v>50525</v>
      </c>
      <c r="C375" s="11"/>
      <c r="D375" s="12"/>
      <c r="E375" s="5">
        <f t="shared" si="18"/>
        <v>1161730.5647027148</v>
      </c>
      <c r="F375" s="6"/>
      <c r="G375" s="5">
        <f t="shared" si="19"/>
        <v>13773.089700032191</v>
      </c>
      <c r="H375" s="17"/>
      <c r="I375" s="17"/>
    </row>
    <row r="376" spans="1:9" ht="12.75" hidden="1" outlineLevel="1">
      <c r="A376" s="17"/>
      <c r="B376" s="16">
        <f t="shared" si="17"/>
        <v>50556</v>
      </c>
      <c r="C376" s="11"/>
      <c r="D376" s="12"/>
      <c r="E376" s="5">
        <f t="shared" si="18"/>
        <v>1175871.3314791473</v>
      </c>
      <c r="F376" s="6"/>
      <c r="G376" s="5">
        <f t="shared" si="19"/>
        <v>13940.766776432578</v>
      </c>
      <c r="H376" s="17"/>
      <c r="I376" s="17"/>
    </row>
    <row r="377" spans="1:9" ht="12.75" hidden="1" outlineLevel="1">
      <c r="A377" s="17"/>
      <c r="B377" s="16">
        <f t="shared" si="17"/>
        <v>50586</v>
      </c>
      <c r="C377" s="11"/>
      <c r="D377" s="12"/>
      <c r="E377" s="5">
        <f t="shared" si="18"/>
        <v>1190181.787456897</v>
      </c>
      <c r="F377" s="6"/>
      <c r="G377" s="5">
        <f t="shared" si="19"/>
        <v>14110.455977749769</v>
      </c>
      <c r="H377" s="17"/>
      <c r="I377" s="17"/>
    </row>
    <row r="378" spans="1:9" ht="12.75" collapsed="1">
      <c r="A378" s="17"/>
      <c r="B378" s="16">
        <f t="shared" si="17"/>
        <v>50617</v>
      </c>
      <c r="C378" s="11"/>
      <c r="D378" s="12"/>
      <c r="E378" s="5">
        <f t="shared" si="18"/>
        <v>1204663.9689063798</v>
      </c>
      <c r="F378" s="6"/>
      <c r="G378" s="5">
        <f t="shared" si="19"/>
        <v>14282.181449482765</v>
      </c>
      <c r="H378" s="17"/>
      <c r="I378" s="17"/>
    </row>
    <row r="379" spans="1:9" ht="12.75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2.75" hidden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2.75" hidden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2.75" hidden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2.75" hidden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2.75" hidden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2.75" hidden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2.75" hidden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2.75" hidden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2.75" hidden="1">
      <c r="A388" s="17"/>
      <c r="B388" s="17"/>
      <c r="C388" s="17"/>
      <c r="D388" s="17"/>
      <c r="E388" s="17"/>
      <c r="F388" s="17"/>
      <c r="G388" s="17"/>
      <c r="H388" s="17"/>
      <c r="I388" s="17"/>
    </row>
    <row r="389" ht="12.75" hidden="1"/>
  </sheetData>
  <sheetProtection/>
  <mergeCells count="369">
    <mergeCell ref="E4:H8"/>
    <mergeCell ref="B14:C14"/>
    <mergeCell ref="B15:C15"/>
    <mergeCell ref="E9:H9"/>
    <mergeCell ref="C369:D369"/>
    <mergeCell ref="C370:D370"/>
    <mergeCell ref="C371:D371"/>
    <mergeCell ref="C372:D372"/>
    <mergeCell ref="C377:D377"/>
    <mergeCell ref="C378:D378"/>
    <mergeCell ref="C373:D373"/>
    <mergeCell ref="C374:D374"/>
    <mergeCell ref="C375:D375"/>
    <mergeCell ref="C376:D376"/>
    <mergeCell ref="C367:D367"/>
    <mergeCell ref="B17:D17"/>
    <mergeCell ref="E17:F17"/>
    <mergeCell ref="C368:D368"/>
    <mergeCell ref="C363:D363"/>
    <mergeCell ref="C364:D364"/>
    <mergeCell ref="C365:D365"/>
    <mergeCell ref="C366:D366"/>
    <mergeCell ref="C359:D359"/>
    <mergeCell ref="C360:D360"/>
    <mergeCell ref="C352:D352"/>
    <mergeCell ref="C353:D353"/>
    <mergeCell ref="C354:D354"/>
    <mergeCell ref="C361:D361"/>
    <mergeCell ref="C362:D362"/>
    <mergeCell ref="C355:D355"/>
    <mergeCell ref="C356:D356"/>
    <mergeCell ref="C357:D357"/>
    <mergeCell ref="C358:D358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B11:C11"/>
    <mergeCell ref="B12:C12"/>
    <mergeCell ref="C18:D18"/>
    <mergeCell ref="C19:D19"/>
    <mergeCell ref="C20:D20"/>
    <mergeCell ref="C21:D21"/>
  </mergeCells>
  <hyperlinks>
    <hyperlink ref="E9" r:id="rId1" display="http://www.queroficarrico.net"/>
  </hyperlinks>
  <printOptions/>
  <pageMargins left="0.787401575" right="0.787401575" top="0.984251969" bottom="0.984251969" header="0.492125985" footer="0.49212598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rafael.correia</dc:creator>
  <cp:keywords/>
  <dc:description/>
  <cp:lastModifiedBy>César França</cp:lastModifiedBy>
  <cp:lastPrinted>2008-07-10T21:46:35Z</cp:lastPrinted>
  <dcterms:created xsi:type="dcterms:W3CDTF">2008-07-03T12:58:03Z</dcterms:created>
  <dcterms:modified xsi:type="dcterms:W3CDTF">2008-07-10T22:01:53Z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